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使用方法" sheetId="5" r:id="rId1"/>
    <sheet name="現金出納帳" sheetId="1" r:id="rId2"/>
    <sheet name="科目集計" sheetId="2" r:id="rId3"/>
    <sheet name="伝票発行元" sheetId="4" r:id="rId4"/>
    <sheet name="扱い" sheetId="3" r:id="rId5"/>
  </sheets>
  <definedNames>
    <definedName name="_xlnm.Print_Titles" localSheetId="1">現金出納帳!$1:$2</definedName>
  </definedNames>
  <calcPr calcId="145621"/>
</workbook>
</file>

<file path=xl/calcChain.xml><?xml version="1.0" encoding="utf-8"?>
<calcChain xmlns="http://schemas.openxmlformats.org/spreadsheetml/2006/main">
  <c r="E7" i="1" l="1"/>
  <c r="E20" i="2" l="1"/>
  <c r="I21" i="2" s="1"/>
  <c r="E18" i="2"/>
  <c r="I18" i="2" s="1"/>
  <c r="E17" i="2"/>
  <c r="I17" i="2" s="1"/>
  <c r="F18" i="2"/>
  <c r="G18" i="2" s="1"/>
  <c r="M19" i="2" l="1"/>
  <c r="I19" i="2"/>
  <c r="M21" i="2" s="1"/>
  <c r="F13" i="2"/>
  <c r="G13" i="2" s="1"/>
  <c r="F15" i="2"/>
  <c r="G15" i="2" s="1"/>
  <c r="F17" i="2"/>
  <c r="G17" i="2" s="1"/>
  <c r="F20" i="2"/>
  <c r="G20" i="2" s="1"/>
  <c r="F22" i="2"/>
  <c r="G22" i="2" s="1"/>
  <c r="F23" i="2"/>
  <c r="G23" i="2" s="1"/>
  <c r="F24" i="2"/>
  <c r="G24" i="2" s="1"/>
  <c r="F25" i="2"/>
  <c r="G25" i="2" s="1"/>
  <c r="F26" i="2"/>
  <c r="G26" i="2" s="1"/>
  <c r="F28" i="2"/>
  <c r="F29" i="2"/>
  <c r="G29" i="2" s="1"/>
  <c r="F30" i="2"/>
  <c r="G30" i="2" s="1"/>
  <c r="F31" i="2"/>
  <c r="G31" i="2" s="1"/>
  <c r="F32" i="2"/>
  <c r="G32" i="2" s="1"/>
  <c r="F33" i="2"/>
  <c r="G33" i="2" s="1"/>
  <c r="F34" i="2"/>
  <c r="G34" i="2" s="1"/>
  <c r="F35" i="2"/>
  <c r="G35" i="2" s="1"/>
  <c r="F36" i="2"/>
  <c r="G36" i="2" s="1"/>
  <c r="F37" i="2"/>
  <c r="G37" i="2" s="1"/>
  <c r="F39" i="2"/>
  <c r="G39" i="2" s="1"/>
  <c r="F40" i="2"/>
  <c r="G40" i="2" s="1"/>
  <c r="F41" i="2"/>
  <c r="G41" i="2" s="1"/>
  <c r="F43" i="2"/>
  <c r="G43" i="2" s="1"/>
  <c r="F44" i="2"/>
  <c r="G44" i="2" s="1"/>
  <c r="F46" i="2"/>
  <c r="G46" i="2" s="1"/>
  <c r="F47" i="2"/>
  <c r="G47" i="2" s="1"/>
  <c r="F49" i="2"/>
  <c r="G49" i="2" s="1"/>
  <c r="F50" i="2"/>
  <c r="G50" i="2" s="1"/>
  <c r="F51" i="2"/>
  <c r="G51" i="2" s="1"/>
  <c r="F53" i="2"/>
  <c r="G53" i="2" s="1"/>
  <c r="F54" i="2"/>
  <c r="G54" i="2" s="1"/>
  <c r="F55" i="2"/>
  <c r="G55" i="2" s="1"/>
  <c r="F57" i="2"/>
  <c r="G57" i="2" s="1"/>
  <c r="F58" i="2"/>
  <c r="G58" i="2" s="1"/>
  <c r="F59" i="2"/>
  <c r="G59" i="2" s="1"/>
  <c r="F60" i="2"/>
  <c r="G60" i="2" s="1"/>
  <c r="F61" i="2"/>
  <c r="G61" i="2" s="1"/>
  <c r="F63" i="2"/>
  <c r="G63" i="2" s="1"/>
  <c r="F64" i="2"/>
  <c r="G64" i="2" s="1"/>
  <c r="F65" i="2"/>
  <c r="G65" i="2" s="1"/>
  <c r="F66" i="2"/>
  <c r="G66" i="2" s="1"/>
  <c r="F67" i="2"/>
  <c r="G67" i="2" s="1"/>
  <c r="F68" i="2"/>
  <c r="G68" i="2" s="1"/>
  <c r="F69" i="2"/>
  <c r="G69" i="2" s="1"/>
  <c r="F70" i="2"/>
  <c r="G70" i="2" s="1"/>
  <c r="F71" i="2"/>
  <c r="G71" i="2" s="1"/>
  <c r="F73" i="2"/>
  <c r="G73" i="2" s="1"/>
  <c r="F74" i="2"/>
  <c r="G74" i="2" s="1"/>
  <c r="F75" i="2"/>
  <c r="G75" i="2" s="1"/>
  <c r="F76" i="2"/>
  <c r="G76" i="2" s="1"/>
  <c r="F77" i="2"/>
  <c r="G77" i="2" s="1"/>
  <c r="F78" i="2"/>
  <c r="G78" i="2" s="1"/>
  <c r="F80" i="2"/>
  <c r="G80" i="2" s="1"/>
  <c r="F81" i="2"/>
  <c r="G81" i="2" s="1"/>
  <c r="F82" i="2"/>
  <c r="G82" i="2" s="1"/>
  <c r="F83" i="2"/>
  <c r="G83" i="2" s="1"/>
  <c r="F85" i="2"/>
  <c r="G85" i="2" s="1"/>
  <c r="F86" i="2"/>
  <c r="G86" i="2" s="1"/>
  <c r="F87" i="2"/>
  <c r="G87" i="2" s="1"/>
  <c r="F88" i="2"/>
  <c r="G88" i="2" s="1"/>
  <c r="F90" i="2"/>
  <c r="G90" i="2" s="1"/>
  <c r="F91" i="2"/>
  <c r="G91" i="2" s="1"/>
  <c r="F93" i="2"/>
  <c r="G93" i="2" s="1"/>
  <c r="F94" i="2"/>
  <c r="G94" i="2" s="1"/>
  <c r="F95" i="2"/>
  <c r="G95" i="2" s="1"/>
  <c r="F96" i="2"/>
  <c r="G96" i="2" s="1"/>
  <c r="F98" i="2"/>
  <c r="G98" i="2" s="1"/>
  <c r="F99" i="2"/>
  <c r="G99" i="2" s="1"/>
  <c r="F100" i="2"/>
  <c r="G100" i="2" s="1"/>
  <c r="F101" i="2"/>
  <c r="G101" i="2" s="1"/>
  <c r="F102" i="2"/>
  <c r="G102" i="2" s="1"/>
  <c r="F103" i="2"/>
  <c r="G103" i="2" s="1"/>
  <c r="F104" i="2"/>
  <c r="G104" i="2" s="1"/>
  <c r="F105" i="2"/>
  <c r="G105" i="2" s="1"/>
  <c r="F106" i="2"/>
  <c r="G106" i="2" s="1"/>
  <c r="F107" i="2"/>
  <c r="G107" i="2" s="1"/>
  <c r="F108" i="2"/>
  <c r="G108" i="2" s="1"/>
  <c r="F110" i="2"/>
  <c r="F111" i="2"/>
  <c r="G111" i="2" s="1"/>
  <c r="F112" i="2"/>
  <c r="G112" i="2" s="1"/>
  <c r="F113" i="2"/>
  <c r="G113" i="2" s="1"/>
  <c r="F114" i="2"/>
  <c r="G114" i="2" s="1"/>
  <c r="F115" i="2"/>
  <c r="G115" i="2" s="1"/>
  <c r="F116" i="2"/>
  <c r="G116" i="2" s="1"/>
  <c r="F117" i="2"/>
  <c r="G117" i="2" s="1"/>
  <c r="F119" i="2"/>
  <c r="G119" i="2" s="1"/>
  <c r="K120" i="2" s="1"/>
  <c r="F3" i="2"/>
  <c r="G3" i="2" s="1"/>
  <c r="F4" i="2"/>
  <c r="G4" i="2" s="1"/>
  <c r="F5" i="2"/>
  <c r="G5" i="2" s="1"/>
  <c r="F6" i="2"/>
  <c r="G6" i="2" s="1"/>
  <c r="F7" i="2"/>
  <c r="G7" i="2" s="1"/>
  <c r="F8" i="2"/>
  <c r="G8" i="2" s="1"/>
  <c r="F9" i="2"/>
  <c r="G9" i="2" s="1"/>
  <c r="F10" i="2"/>
  <c r="G10" i="2" s="1"/>
  <c r="F11" i="2"/>
  <c r="G11" i="2" s="1"/>
  <c r="E15" i="2"/>
  <c r="I16" i="2"/>
  <c r="E22" i="2"/>
  <c r="E23" i="2"/>
  <c r="E24" i="2"/>
  <c r="E25" i="2"/>
  <c r="E26" i="2"/>
  <c r="E28" i="2"/>
  <c r="E29" i="2"/>
  <c r="E30" i="2"/>
  <c r="E31" i="2"/>
  <c r="E32" i="2"/>
  <c r="E33" i="2"/>
  <c r="E34" i="2"/>
  <c r="E35" i="2"/>
  <c r="E36" i="2"/>
  <c r="E37" i="2"/>
  <c r="E39" i="2"/>
  <c r="E40" i="2"/>
  <c r="E41" i="2"/>
  <c r="E43" i="2"/>
  <c r="E44" i="2"/>
  <c r="E46" i="2"/>
  <c r="E47" i="2"/>
  <c r="E49" i="2"/>
  <c r="E50" i="2"/>
  <c r="E51" i="2"/>
  <c r="E53" i="2"/>
  <c r="E54" i="2"/>
  <c r="E55" i="2"/>
  <c r="E57" i="2"/>
  <c r="E58" i="2"/>
  <c r="E59" i="2"/>
  <c r="E60" i="2"/>
  <c r="E61" i="2"/>
  <c r="E63" i="2"/>
  <c r="E64" i="2"/>
  <c r="E65" i="2"/>
  <c r="E66" i="2"/>
  <c r="E67" i="2"/>
  <c r="E68" i="2"/>
  <c r="E69" i="2"/>
  <c r="E70" i="2"/>
  <c r="E71" i="2"/>
  <c r="E73" i="2"/>
  <c r="E74" i="2"/>
  <c r="E75" i="2"/>
  <c r="E76" i="2"/>
  <c r="E77" i="2"/>
  <c r="E78" i="2"/>
  <c r="E80" i="2"/>
  <c r="E81" i="2"/>
  <c r="E82" i="2"/>
  <c r="E83" i="2"/>
  <c r="E85" i="2"/>
  <c r="E86" i="2"/>
  <c r="E87" i="2"/>
  <c r="E88" i="2"/>
  <c r="E90" i="2"/>
  <c r="E91" i="2"/>
  <c r="E93" i="2"/>
  <c r="E94" i="2"/>
  <c r="E95" i="2"/>
  <c r="E96" i="2"/>
  <c r="E98" i="2"/>
  <c r="E99" i="2"/>
  <c r="E100" i="2"/>
  <c r="E101" i="2"/>
  <c r="E102" i="2"/>
  <c r="E103" i="2"/>
  <c r="E104" i="2"/>
  <c r="E105" i="2"/>
  <c r="E106" i="2"/>
  <c r="E107" i="2"/>
  <c r="E108" i="2"/>
  <c r="E110" i="2"/>
  <c r="E111" i="2"/>
  <c r="E112" i="2"/>
  <c r="E113" i="2"/>
  <c r="E114" i="2"/>
  <c r="E115" i="2"/>
  <c r="E116" i="2"/>
  <c r="E117" i="2"/>
  <c r="E119" i="2"/>
  <c r="E3" i="2"/>
  <c r="E4" i="2"/>
  <c r="E5" i="2"/>
  <c r="E6" i="2"/>
  <c r="E7" i="2"/>
  <c r="E8" i="2"/>
  <c r="E9" i="2"/>
  <c r="E10" i="2"/>
  <c r="E11" i="2"/>
  <c r="E13" i="2"/>
  <c r="I14" i="2"/>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5" i="1"/>
  <c r="I6" i="1"/>
  <c r="I7" i="1"/>
  <c r="G5" i="1"/>
  <c r="G6" i="1"/>
  <c r="G7"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5" i="1"/>
  <c r="E6" i="1"/>
  <c r="G4" i="1"/>
  <c r="G3" i="1"/>
  <c r="E4" i="1"/>
  <c r="E3" i="1"/>
  <c r="G110" i="2" l="1"/>
  <c r="K118" i="2" s="1"/>
  <c r="J118" i="2"/>
  <c r="G28" i="2"/>
  <c r="K30" i="2" s="1"/>
  <c r="J30" i="2"/>
  <c r="K27" i="2"/>
  <c r="K79" i="2"/>
  <c r="K62" i="2"/>
  <c r="K84" i="2"/>
  <c r="K72" i="2"/>
  <c r="K48" i="2"/>
  <c r="K56" i="2"/>
  <c r="K97" i="2"/>
  <c r="K89" i="2"/>
  <c r="K45" i="2"/>
  <c r="K38" i="2"/>
  <c r="K109" i="2"/>
  <c r="K92" i="2"/>
  <c r="K52" i="2"/>
  <c r="K42" i="2"/>
  <c r="J109" i="2"/>
  <c r="J84" i="2"/>
  <c r="J56" i="2"/>
  <c r="J42" i="2"/>
  <c r="J97" i="2"/>
  <c r="J79" i="2"/>
  <c r="J52" i="2"/>
  <c r="J38" i="2"/>
  <c r="J120" i="2"/>
  <c r="J92" i="2"/>
  <c r="J72" i="2"/>
  <c r="J48" i="2"/>
  <c r="J89" i="2"/>
  <c r="J62" i="2"/>
  <c r="J45" i="2"/>
  <c r="J27" i="2"/>
  <c r="E2" i="2"/>
  <c r="I12" i="2" s="1"/>
  <c r="M16" i="2" s="1"/>
  <c r="P21" i="2" s="1"/>
  <c r="F2" i="2"/>
  <c r="G2" i="2" s="1"/>
  <c r="I4" i="1"/>
  <c r="I3" i="1"/>
  <c r="M120" i="2" l="1"/>
  <c r="M121" i="2" s="1"/>
  <c r="M122" i="2" s="1"/>
  <c r="M124" i="2" s="1"/>
</calcChain>
</file>

<file path=xl/sharedStrings.xml><?xml version="1.0" encoding="utf-8"?>
<sst xmlns="http://schemas.openxmlformats.org/spreadsheetml/2006/main" count="383" uniqueCount="349">
  <si>
    <t>支払い金額</t>
  </si>
  <si>
    <t>月</t>
    <rPh sb="0" eb="1">
      <t>ツキ</t>
    </rPh>
    <phoneticPr fontId="2"/>
  </si>
  <si>
    <t>日</t>
    <rPh sb="0" eb="1">
      <t>ヒ</t>
    </rPh>
    <phoneticPr fontId="2"/>
  </si>
  <si>
    <t>コード</t>
    <phoneticPr fontId="2"/>
  </si>
  <si>
    <t>科目名称</t>
    <rPh sb="0" eb="2">
      <t>カモク</t>
    </rPh>
    <rPh sb="2" eb="4">
      <t>メイショウ</t>
    </rPh>
    <phoneticPr fontId="2"/>
  </si>
  <si>
    <t>カード支払い</t>
    <rPh sb="3" eb="5">
      <t>シハラ</t>
    </rPh>
    <phoneticPr fontId="2"/>
  </si>
  <si>
    <t>現金支払い</t>
    <rPh sb="0" eb="2">
      <t>ゲンキン</t>
    </rPh>
    <rPh sb="2" eb="4">
      <t>シハラ</t>
    </rPh>
    <phoneticPr fontId="2"/>
  </si>
  <si>
    <t>支払い総額</t>
    <rPh sb="0" eb="2">
      <t>シハラ</t>
    </rPh>
    <rPh sb="3" eb="5">
      <t>ソウガク</t>
    </rPh>
    <phoneticPr fontId="2"/>
  </si>
  <si>
    <t>銀行口座入金</t>
    <rPh sb="0" eb="2">
      <t>ギンコウ</t>
    </rPh>
    <rPh sb="2" eb="4">
      <t>コウザ</t>
    </rPh>
    <rPh sb="4" eb="6">
      <t>ニュウキン</t>
    </rPh>
    <phoneticPr fontId="2"/>
  </si>
  <si>
    <t>現金入金</t>
    <rPh sb="0" eb="2">
      <t>ゲンキン</t>
    </rPh>
    <rPh sb="2" eb="4">
      <t>ニュウキン</t>
    </rPh>
    <phoneticPr fontId="2"/>
  </si>
  <si>
    <t>銀行振込み支払い</t>
    <rPh sb="0" eb="2">
      <t>ギンコウ</t>
    </rPh>
    <rPh sb="2" eb="4">
      <t>フリコ</t>
    </rPh>
    <phoneticPr fontId="2"/>
  </si>
  <si>
    <t>振込み手数料</t>
    <rPh sb="0" eb="2">
      <t>フリコ</t>
    </rPh>
    <rPh sb="3" eb="6">
      <t>テスウリョウ</t>
    </rPh>
    <phoneticPr fontId="2"/>
  </si>
  <si>
    <t>科目</t>
    <phoneticPr fontId="2"/>
  </si>
  <si>
    <t>収入金額</t>
    <phoneticPr fontId="2"/>
  </si>
  <si>
    <t>２０XX年度出納明細表</t>
    <rPh sb="4" eb="6">
      <t>ネンド</t>
    </rPh>
    <rPh sb="6" eb="8">
      <t>スイトウ</t>
    </rPh>
    <rPh sb="8" eb="11">
      <t>メイサイヒョウ</t>
    </rPh>
    <phoneticPr fontId="2"/>
  </si>
  <si>
    <t>100</t>
  </si>
  <si>
    <t>110</t>
  </si>
  <si>
    <t>120</t>
  </si>
  <si>
    <t>売上　パソコン教育</t>
  </si>
  <si>
    <t>130</t>
  </si>
  <si>
    <t>140</t>
  </si>
  <si>
    <t>売上　パソコン販売</t>
  </si>
  <si>
    <t>150</t>
  </si>
  <si>
    <t>160</t>
  </si>
  <si>
    <t>売上　写真制作</t>
  </si>
  <si>
    <t>180</t>
  </si>
  <si>
    <t>190</t>
  </si>
  <si>
    <t>500</t>
  </si>
  <si>
    <t>仕入金額</t>
  </si>
  <si>
    <t>外注工賃　加工費</t>
  </si>
  <si>
    <t>C04</t>
  </si>
  <si>
    <t>原価償却費　車両</t>
  </si>
  <si>
    <t>C05</t>
  </si>
  <si>
    <t>原価償却費　器具備品</t>
  </si>
  <si>
    <t>租税公課　消費税及び税金</t>
  </si>
  <si>
    <t>H01</t>
  </si>
  <si>
    <t>荷造運賃　包装材料費</t>
  </si>
  <si>
    <t>J01</t>
  </si>
  <si>
    <t>旅費交通費　電車賃</t>
  </si>
  <si>
    <t>J02</t>
  </si>
  <si>
    <t>旅費交通費　バス代</t>
  </si>
  <si>
    <t>J03</t>
  </si>
  <si>
    <t>旅費交通費　タクシー代</t>
  </si>
  <si>
    <t>J04</t>
  </si>
  <si>
    <t>旅費交通費　高速道路料金</t>
  </si>
  <si>
    <t>J10</t>
  </si>
  <si>
    <t>旅費交通費　宿泊費</t>
  </si>
  <si>
    <t>J80</t>
  </si>
  <si>
    <t>旅費交通費　運転代行</t>
  </si>
  <si>
    <t>J90</t>
  </si>
  <si>
    <t>旅費交通費　駐車場代</t>
  </si>
  <si>
    <t>K01</t>
  </si>
  <si>
    <t>通信費　電話料</t>
  </si>
  <si>
    <t>K02</t>
  </si>
  <si>
    <t>通信費　切手代</t>
  </si>
  <si>
    <t>K80</t>
  </si>
  <si>
    <t>通信費　宅急便</t>
  </si>
  <si>
    <t>K90</t>
  </si>
  <si>
    <t>K91</t>
  </si>
  <si>
    <t>L01</t>
  </si>
  <si>
    <t>宣伝広告費　新聞、雑誌</t>
  </si>
  <si>
    <t>L02</t>
  </si>
  <si>
    <t>宣伝広告費　チラシ、折り込み広告</t>
  </si>
  <si>
    <t>M01</t>
  </si>
  <si>
    <t>接待交際費　茶菓子飲食代</t>
  </si>
  <si>
    <t>M02</t>
  </si>
  <si>
    <t>接待交際費　旅行</t>
  </si>
  <si>
    <t>M03</t>
  </si>
  <si>
    <t>接待交際費　観劇などに招待</t>
  </si>
  <si>
    <t>M04</t>
  </si>
  <si>
    <t>接待交際費　贈答品（中元、お歳暮）</t>
  </si>
  <si>
    <t>N02</t>
  </si>
  <si>
    <t>損害保険料　自動車</t>
  </si>
  <si>
    <t>O02</t>
  </si>
  <si>
    <t>修繕費　自動車</t>
  </si>
  <si>
    <t>O04</t>
  </si>
  <si>
    <t>修繕費　器具備品</t>
  </si>
  <si>
    <t>P02</t>
  </si>
  <si>
    <t>消耗品費　文房具</t>
  </si>
  <si>
    <t>P03</t>
  </si>
  <si>
    <t>消耗品費　用紙</t>
  </si>
  <si>
    <t>P04</t>
  </si>
  <si>
    <t>消耗品費　包装紙</t>
  </si>
  <si>
    <t>P05</t>
  </si>
  <si>
    <t>消耗品費　ガソリン代</t>
  </si>
  <si>
    <t>P06</t>
  </si>
  <si>
    <t>消耗品費　使用期限１年未満</t>
  </si>
  <si>
    <t>P07</t>
  </si>
  <si>
    <t>消耗品費　パソコン(１０万円未満の備品)</t>
  </si>
  <si>
    <t>P08</t>
  </si>
  <si>
    <t>消耗品費　IT備品(１０万円未満の備品)</t>
  </si>
  <si>
    <t>P09</t>
  </si>
  <si>
    <t>消耗品費　ソフトウエア(１０万円未満の備品)</t>
  </si>
  <si>
    <t>P20</t>
  </si>
  <si>
    <t>消耗品費　レンタル代</t>
  </si>
  <si>
    <t>P90</t>
  </si>
  <si>
    <t>消耗品費　書籍代</t>
  </si>
  <si>
    <t>R01</t>
  </si>
  <si>
    <t>雑費</t>
  </si>
  <si>
    <t>B01</t>
  </si>
  <si>
    <t>G01</t>
  </si>
  <si>
    <t>170</t>
  </si>
  <si>
    <t>200</t>
  </si>
  <si>
    <t>家事消費</t>
  </si>
  <si>
    <t>300</t>
  </si>
  <si>
    <t>その他の収入</t>
  </si>
  <si>
    <t>400</t>
  </si>
  <si>
    <t>期首商品棚卸高</t>
  </si>
  <si>
    <t>450</t>
  </si>
  <si>
    <t>期末商品棚卸高</t>
  </si>
  <si>
    <t>B05</t>
  </si>
  <si>
    <t>外注工賃　業務委託</t>
  </si>
  <si>
    <t>G02</t>
  </si>
  <si>
    <t>租税公課　会費</t>
  </si>
  <si>
    <t>G03</t>
  </si>
  <si>
    <t>租税公課　組合費</t>
  </si>
  <si>
    <t>通信費　郵便、簡易書留、郵便小包代</t>
  </si>
  <si>
    <t>給料賃金　給与</t>
  </si>
  <si>
    <t>給料賃金　賃金</t>
  </si>
  <si>
    <t>給料賃金　退職金</t>
  </si>
  <si>
    <t>給料賃金　食費</t>
  </si>
  <si>
    <t>給料賃金　被服</t>
  </si>
  <si>
    <t>原価償却費　建物</t>
  </si>
  <si>
    <t>原価償却費　機械</t>
  </si>
  <si>
    <t>原価償却費　船舶</t>
  </si>
  <si>
    <t>貸倒金　売掛金</t>
  </si>
  <si>
    <t>貸倒金　受取手形</t>
  </si>
  <si>
    <t>貸倒金　貸付金</t>
  </si>
  <si>
    <t>地代家賃　地代</t>
  </si>
  <si>
    <t>地代家賃　家賃</t>
  </si>
  <si>
    <t>利子割引料　借入金の利子</t>
  </si>
  <si>
    <t>利子割引料　受取手形の割引料</t>
  </si>
  <si>
    <t>荷造運賃　賃金</t>
  </si>
  <si>
    <t>荷造運賃　運賃</t>
  </si>
  <si>
    <t>水道光熱費　水道料</t>
  </si>
  <si>
    <t>水道光熱費　電気料</t>
  </si>
  <si>
    <t>水道光熱費　ガス代</t>
  </si>
  <si>
    <t>水道光熱費　プロパンガス</t>
  </si>
  <si>
    <t>水道光熱費　灯油</t>
  </si>
  <si>
    <t>旅費交通費　宿泊代</t>
  </si>
  <si>
    <t>旅費交通費　ガソリン代</t>
  </si>
  <si>
    <t>通信費　電報料</t>
  </si>
  <si>
    <t>宣伝広告費　マッチ、カレンダー、手ぬぐい等</t>
  </si>
  <si>
    <t>宣伝広告費　陳列装飾費用</t>
  </si>
  <si>
    <t>損害保険料　火災保険料</t>
  </si>
  <si>
    <t>修繕費　店舗</t>
  </si>
  <si>
    <t>修繕費　機械</t>
  </si>
  <si>
    <t>消耗品費　帳簿</t>
  </si>
  <si>
    <t>福利厚生費　慰安</t>
  </si>
  <si>
    <t>福利厚生費　医療</t>
  </si>
  <si>
    <t>福利厚生費　衛生</t>
  </si>
  <si>
    <t>福利厚生費　保険</t>
  </si>
  <si>
    <t>福利厚生費　健康保険</t>
  </si>
  <si>
    <t>福利厚生費　厚生保険</t>
  </si>
  <si>
    <t>福利厚生費　雇用保険</t>
  </si>
  <si>
    <t>福利厚生費　掛け金</t>
  </si>
  <si>
    <t>A01</t>
  </si>
  <si>
    <t>A02</t>
  </si>
  <si>
    <t>A03</t>
  </si>
  <si>
    <t>A04</t>
  </si>
  <si>
    <t>A05</t>
  </si>
  <si>
    <t>C01</t>
  </si>
  <si>
    <t>C02</t>
  </si>
  <si>
    <t>C03</t>
  </si>
  <si>
    <t>D01</t>
  </si>
  <si>
    <t>D02</t>
  </si>
  <si>
    <t>D03</t>
  </si>
  <si>
    <t>E01</t>
  </si>
  <si>
    <t>E02</t>
  </si>
  <si>
    <t>F01</t>
  </si>
  <si>
    <t>F02</t>
  </si>
  <si>
    <t>H02</t>
  </si>
  <si>
    <t>H03</t>
  </si>
  <si>
    <t>I01</t>
  </si>
  <si>
    <t>I02</t>
  </si>
  <si>
    <t>I03</t>
  </si>
  <si>
    <t>I04</t>
  </si>
  <si>
    <t>I05</t>
  </si>
  <si>
    <t>J05</t>
  </si>
  <si>
    <t>K03</t>
  </si>
  <si>
    <t>L03</t>
  </si>
  <si>
    <t>L04</t>
  </si>
  <si>
    <t>N01</t>
  </si>
  <si>
    <t>O01</t>
  </si>
  <si>
    <t>O03</t>
  </si>
  <si>
    <t>P01</t>
  </si>
  <si>
    <t>Q01</t>
  </si>
  <si>
    <t>Q02</t>
  </si>
  <si>
    <t>Q03</t>
  </si>
  <si>
    <t>Q04</t>
  </si>
  <si>
    <t>Q05</t>
  </si>
  <si>
    <t>Q06</t>
  </si>
  <si>
    <t>Q07</t>
  </si>
  <si>
    <t>Q08</t>
  </si>
  <si>
    <t>売上　システム開発</t>
    <phoneticPr fontId="2"/>
  </si>
  <si>
    <t>売上　パソコン修理</t>
    <phoneticPr fontId="2"/>
  </si>
  <si>
    <t>売上　ネットワーク構築</t>
    <phoneticPr fontId="2"/>
  </si>
  <si>
    <t>売上　音響関連</t>
    <phoneticPr fontId="2"/>
  </si>
  <si>
    <t>売上　映像関連</t>
    <phoneticPr fontId="2"/>
  </si>
  <si>
    <t>売上　ホームページ構築</t>
    <rPh sb="9" eb="11">
      <t>コウチク</t>
    </rPh>
    <phoneticPr fontId="2"/>
  </si>
  <si>
    <t>通信費　インターネット関連</t>
    <rPh sb="11" eb="13">
      <t>カンレン</t>
    </rPh>
    <phoneticPr fontId="2"/>
  </si>
  <si>
    <t>売上　その他</t>
    <phoneticPr fontId="2"/>
  </si>
  <si>
    <t>JCB</t>
  </si>
  <si>
    <t>JCB　ETC</t>
  </si>
  <si>
    <t>携帯電話 DCMX</t>
  </si>
  <si>
    <t>携帯電話 ドコモショップ</t>
  </si>
  <si>
    <t>代引き手数料</t>
  </si>
  <si>
    <t>振込み手数料</t>
  </si>
  <si>
    <t>PASMO</t>
  </si>
  <si>
    <t>JR</t>
  </si>
  <si>
    <t>東京メトロ</t>
  </si>
  <si>
    <t>タクシー</t>
  </si>
  <si>
    <t>駐車場</t>
  </si>
  <si>
    <t>有料道路</t>
  </si>
  <si>
    <t>510</t>
    <phoneticPr fontId="2"/>
  </si>
  <si>
    <t>200</t>
    <phoneticPr fontId="2"/>
  </si>
  <si>
    <t>300</t>
    <phoneticPr fontId="2"/>
  </si>
  <si>
    <t>伝票番号</t>
    <rPh sb="0" eb="2">
      <t>デンピョウ</t>
    </rPh>
    <rPh sb="2" eb="4">
      <t>バンゴウ</t>
    </rPh>
    <phoneticPr fontId="2"/>
  </si>
  <si>
    <t>伝票発行元</t>
    <rPh sb="0" eb="2">
      <t>デンピョウ</t>
    </rPh>
    <rPh sb="2" eb="5">
      <t>ハッコウモト</t>
    </rPh>
    <phoneticPr fontId="2"/>
  </si>
  <si>
    <t>扱い</t>
    <rPh sb="0" eb="1">
      <t>アツカ</t>
    </rPh>
    <phoneticPr fontId="2"/>
  </si>
  <si>
    <t>ABC 株式会社</t>
    <rPh sb="4" eb="6">
      <t>カブシキ</t>
    </rPh>
    <rPh sb="6" eb="8">
      <t>カイシャ</t>
    </rPh>
    <phoneticPr fontId="2"/>
  </si>
  <si>
    <t>☆合計☆</t>
    <rPh sb="1" eb="3">
      <t>ゴウケイ</t>
    </rPh>
    <phoneticPr fontId="2"/>
  </si>
  <si>
    <t>収入金額</t>
    <rPh sb="0" eb="2">
      <t>シュウニュウ</t>
    </rPh>
    <rPh sb="2" eb="4">
      <t>キンガク</t>
    </rPh>
    <phoneticPr fontId="2"/>
  </si>
  <si>
    <t>売上原価</t>
    <rPh sb="0" eb="2">
      <t>ウリアゲ</t>
    </rPh>
    <rPh sb="2" eb="4">
      <t>ゲンカ</t>
    </rPh>
    <phoneticPr fontId="2"/>
  </si>
  <si>
    <t>経　費</t>
    <rPh sb="0" eb="1">
      <t>ヘ</t>
    </rPh>
    <rPh sb="2" eb="3">
      <t>ヒ</t>
    </rPh>
    <phoneticPr fontId="2"/>
  </si>
  <si>
    <t>集計①</t>
    <rPh sb="0" eb="2">
      <t>シュウケイ</t>
    </rPh>
    <rPh sb="1" eb="2">
      <t>シュウシュウ</t>
    </rPh>
    <phoneticPr fontId="2"/>
  </si>
  <si>
    <t>集計②</t>
    <rPh sb="0" eb="2">
      <t>シュウケイ</t>
    </rPh>
    <rPh sb="1" eb="2">
      <t>シュウシュウ</t>
    </rPh>
    <phoneticPr fontId="2"/>
  </si>
  <si>
    <t>集計③</t>
    <rPh sb="0" eb="2">
      <t>シュウケイ</t>
    </rPh>
    <rPh sb="1" eb="2">
      <t>シュウシュウ</t>
    </rPh>
    <phoneticPr fontId="2"/>
  </si>
  <si>
    <t>金額</t>
    <rPh sb="0" eb="2">
      <t>キンガク</t>
    </rPh>
    <phoneticPr fontId="2"/>
  </si>
  <si>
    <t>←収入金額計</t>
    <rPh sb="1" eb="3">
      <t>シュウニュウ</t>
    </rPh>
    <rPh sb="3" eb="5">
      <t>キンガク</t>
    </rPh>
    <rPh sb="5" eb="6">
      <t>ケイ</t>
    </rPh>
    <phoneticPr fontId="2"/>
  </si>
  <si>
    <t>①</t>
    <phoneticPr fontId="2"/>
  </si>
  <si>
    <t>②</t>
    <phoneticPr fontId="2"/>
  </si>
  <si>
    <t>③</t>
    <phoneticPr fontId="2"/>
  </si>
  <si>
    <t>④</t>
    <phoneticPr fontId="2"/>
  </si>
  <si>
    <t>⑤</t>
    <phoneticPr fontId="2"/>
  </si>
  <si>
    <t>⑥</t>
    <phoneticPr fontId="2"/>
  </si>
  <si>
    <t>⑦</t>
    <phoneticPr fontId="2"/>
  </si>
  <si>
    <t>←小計</t>
    <rPh sb="1" eb="3">
      <t>ショウケイ</t>
    </rPh>
    <phoneticPr fontId="2"/>
  </si>
  <si>
    <t>⑧</t>
    <phoneticPr fontId="2"/>
  </si>
  <si>
    <t>⑨</t>
    <phoneticPr fontId="2"/>
  </si>
  <si>
    <t>←差引原価</t>
    <rPh sb="1" eb="3">
      <t>サシヒキ</t>
    </rPh>
    <rPh sb="3" eb="5">
      <t>ゲンカ</t>
    </rPh>
    <phoneticPr fontId="2"/>
  </si>
  <si>
    <t>⑩</t>
    <phoneticPr fontId="2"/>
  </si>
  <si>
    <t>←差引金額</t>
    <rPh sb="1" eb="3">
      <t>サシヒキ</t>
    </rPh>
    <rPh sb="3" eb="5">
      <t>キンガク</t>
    </rPh>
    <phoneticPr fontId="2"/>
  </si>
  <si>
    <t>⑪</t>
    <phoneticPr fontId="2"/>
  </si>
  <si>
    <t>⑫</t>
    <phoneticPr fontId="2"/>
  </si>
  <si>
    <t>⑬</t>
    <phoneticPr fontId="2"/>
  </si>
  <si>
    <t>⑭</t>
    <phoneticPr fontId="2"/>
  </si>
  <si>
    <t>⑮</t>
    <phoneticPr fontId="2"/>
  </si>
  <si>
    <t>⑯</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</si>
  <si>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</si>
  <si>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</si>
  <si>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</si>
  <si>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</si>
  <si>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</si>
  <si>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</si>
  <si>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</si>
  <si>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</si>
  <si>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</si>
  <si>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</si>
  <si>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</si>
  <si>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</si>
  <si>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←小計&lt;集計③&gt;㋑～㋹</t>
    <rPh sb="1" eb="3">
      <t>ショウケイ</t>
    </rPh>
    <phoneticPr fontId="2"/>
  </si>
  <si>
    <t>←経費計&lt;集計③&gt;⑪～⑯+⑰</t>
    <rPh sb="1" eb="3">
      <t>ケイヒ</t>
    </rPh>
    <rPh sb="3" eb="4">
      <t>ケイ</t>
    </rPh>
    <phoneticPr fontId="2"/>
  </si>
  <si>
    <t>⑰</t>
    <phoneticPr fontId="2"/>
  </si>
  <si>
    <t>⑱</t>
    <phoneticPr fontId="2"/>
  </si>
  <si>
    <t>⑲</t>
    <phoneticPr fontId="2"/>
  </si>
  <si>
    <t>←専従者控除前の所得金額⑩-⑱</t>
    <rPh sb="1" eb="4">
      <t>センジュウシャ</t>
    </rPh>
    <rPh sb="4" eb="6">
      <t>コウジョ</t>
    </rPh>
    <rPh sb="6" eb="7">
      <t>マエ</t>
    </rPh>
    <rPh sb="8" eb="10">
      <t>ショトク</t>
    </rPh>
    <rPh sb="10" eb="12">
      <t>キンガク</t>
    </rPh>
    <phoneticPr fontId="2"/>
  </si>
  <si>
    <t>⑳</t>
    <phoneticPr fontId="2"/>
  </si>
  <si>
    <t>←専従者控除</t>
    <rPh sb="1" eb="4">
      <t>センジュウシャ</t>
    </rPh>
    <rPh sb="4" eb="6">
      <t>コウジョ</t>
    </rPh>
    <phoneticPr fontId="2"/>
  </si>
  <si>
    <t>←所得金額⑲-⑳</t>
    <rPh sb="1" eb="3">
      <t>ショトク</t>
    </rPh>
    <rPh sb="3" eb="5">
      <t>キンガク</t>
    </rPh>
    <phoneticPr fontId="2"/>
  </si>
  <si>
    <t>業務
使用率％</t>
    <rPh sb="0" eb="2">
      <t>ギョウム</t>
    </rPh>
    <rPh sb="3" eb="5">
      <t>シヨウ</t>
    </rPh>
    <rPh sb="5" eb="6">
      <t>リツ</t>
    </rPh>
    <phoneticPr fontId="2"/>
  </si>
  <si>
    <t>支払い金額
X使用率%</t>
    <rPh sb="0" eb="2">
      <t>シハラ</t>
    </rPh>
    <rPh sb="3" eb="5">
      <t>シュウキンガク</t>
    </rPh>
    <rPh sb="7" eb="10">
      <t>シヨウリツ</t>
    </rPh>
    <phoneticPr fontId="2"/>
  </si>
  <si>
    <t>計</t>
    <rPh sb="0" eb="1">
      <t>ケイ</t>
    </rPh>
    <phoneticPr fontId="2"/>
  </si>
  <si>
    <t>・使用方法</t>
    <rPh sb="1" eb="3">
      <t>シヨウ</t>
    </rPh>
    <rPh sb="3" eb="5">
      <t>ホウホウ</t>
    </rPh>
    <phoneticPr fontId="2"/>
  </si>
  <si>
    <t>取り扱い説明シート</t>
    <rPh sb="0" eb="1">
      <t>ト</t>
    </rPh>
    <rPh sb="2" eb="3">
      <t>アツカ</t>
    </rPh>
    <rPh sb="4" eb="6">
      <t>セツメイ</t>
    </rPh>
    <phoneticPr fontId="2"/>
  </si>
  <si>
    <t>・現金出納帳</t>
    <rPh sb="1" eb="3">
      <t>ゲンキン</t>
    </rPh>
    <rPh sb="3" eb="6">
      <t>スイトウチョウ</t>
    </rPh>
    <phoneticPr fontId="2"/>
  </si>
  <si>
    <t>領収等の伝票入力シートです　入力専用になります</t>
    <rPh sb="0" eb="2">
      <t>リョウシュウ</t>
    </rPh>
    <rPh sb="2" eb="3">
      <t>トウ</t>
    </rPh>
    <rPh sb="4" eb="6">
      <t>デンピョウ</t>
    </rPh>
    <rPh sb="6" eb="8">
      <t>ニュウリョク</t>
    </rPh>
    <rPh sb="14" eb="16">
      <t>ニュウリョク</t>
    </rPh>
    <rPh sb="16" eb="18">
      <t>センヨウ</t>
    </rPh>
    <phoneticPr fontId="2"/>
  </si>
  <si>
    <t>・科目集計</t>
    <rPh sb="1" eb="3">
      <t>カモク</t>
    </rPh>
    <rPh sb="3" eb="5">
      <t>シュウケイ</t>
    </rPh>
    <phoneticPr fontId="2"/>
  </si>
  <si>
    <t>現金出納帳で入力された金額を科目単位に集計されるシートです</t>
    <rPh sb="0" eb="2">
      <t>ゲンキン</t>
    </rPh>
    <rPh sb="2" eb="5">
      <t>スイトウチョウ</t>
    </rPh>
    <rPh sb="6" eb="8">
      <t>ニュウリョク</t>
    </rPh>
    <rPh sb="11" eb="13">
      <t>キンガク</t>
    </rPh>
    <rPh sb="14" eb="16">
      <t>カモク</t>
    </rPh>
    <rPh sb="16" eb="18">
      <t>タンイ</t>
    </rPh>
    <rPh sb="19" eb="21">
      <t>シュウケイ</t>
    </rPh>
    <phoneticPr fontId="2"/>
  </si>
  <si>
    <t>・伝票発行元</t>
    <rPh sb="1" eb="3">
      <t>デンピョウ</t>
    </rPh>
    <rPh sb="3" eb="6">
      <t>ハッコウモト</t>
    </rPh>
    <phoneticPr fontId="2"/>
  </si>
  <si>
    <t>現金出納帳で入力する際に、伝票の発行元を自動入力するマスターになります</t>
    <rPh sb="10" eb="11">
      <t>サイ</t>
    </rPh>
    <rPh sb="13" eb="15">
      <t>デンピョウ</t>
    </rPh>
    <rPh sb="16" eb="19">
      <t>ハッコウモト</t>
    </rPh>
    <rPh sb="20" eb="22">
      <t>ジドウ</t>
    </rPh>
    <rPh sb="22" eb="24">
      <t>ニュウリョク</t>
    </rPh>
    <phoneticPr fontId="2"/>
  </si>
  <si>
    <t>・扱い</t>
    <rPh sb="1" eb="2">
      <t>アツカ</t>
    </rPh>
    <phoneticPr fontId="2"/>
  </si>
  <si>
    <t>入出金の具体的な内容を表現したシートです</t>
    <rPh sb="0" eb="3">
      <t>ニュウシュッキン</t>
    </rPh>
    <rPh sb="4" eb="7">
      <t>グタイテキ</t>
    </rPh>
    <rPh sb="8" eb="10">
      <t>ナイヨウ</t>
    </rPh>
    <rPh sb="11" eb="13">
      <t>ヒョウゲン</t>
    </rPh>
    <phoneticPr fontId="2"/>
  </si>
  <si>
    <t>※シートロックされています　背景が白色セルは演算式が設定されていますので、不用意に削除してしまう防止対策</t>
    <rPh sb="14" eb="16">
      <t>ハイケイ</t>
    </rPh>
    <rPh sb="17" eb="19">
      <t>シロイロ</t>
    </rPh>
    <rPh sb="22" eb="25">
      <t>エンザンシキ</t>
    </rPh>
    <rPh sb="26" eb="28">
      <t>セッテイ</t>
    </rPh>
    <rPh sb="37" eb="40">
      <t>フヨウイ</t>
    </rPh>
    <rPh sb="41" eb="43">
      <t>サクジョ</t>
    </rPh>
    <rPh sb="48" eb="50">
      <t>ボウシ</t>
    </rPh>
    <rPh sb="50" eb="52">
      <t>タイサク</t>
    </rPh>
    <phoneticPr fontId="2"/>
  </si>
  <si>
    <t>1.　1行目は対象年度を表題扱いにしています</t>
    <rPh sb="4" eb="6">
      <t>ギョウメ</t>
    </rPh>
    <rPh sb="7" eb="9">
      <t>タイショウ</t>
    </rPh>
    <rPh sb="9" eb="11">
      <t>ネンド</t>
    </rPh>
    <rPh sb="12" eb="14">
      <t>ヒョウダイ</t>
    </rPh>
    <rPh sb="14" eb="15">
      <t>アツカ</t>
    </rPh>
    <phoneticPr fontId="2"/>
  </si>
  <si>
    <t>2.　月　伝票発行月</t>
    <rPh sb="3" eb="4">
      <t>ツキ</t>
    </rPh>
    <rPh sb="5" eb="7">
      <t>デンピョウ</t>
    </rPh>
    <rPh sb="7" eb="9">
      <t>ハッコウ</t>
    </rPh>
    <rPh sb="9" eb="10">
      <t>ツキ</t>
    </rPh>
    <phoneticPr fontId="2"/>
  </si>
  <si>
    <t>3.　日　伝票発行日</t>
    <rPh sb="3" eb="4">
      <t>ヒ</t>
    </rPh>
    <rPh sb="5" eb="7">
      <t>デンピョウ</t>
    </rPh>
    <rPh sb="7" eb="9">
      <t>ハッコウ</t>
    </rPh>
    <rPh sb="9" eb="10">
      <t>ヒ</t>
    </rPh>
    <phoneticPr fontId="2"/>
  </si>
  <si>
    <t>4.　伝票番号　伝票記載番号　追跡を目的</t>
    <rPh sb="3" eb="5">
      <t>デンピョウ</t>
    </rPh>
    <rPh sb="5" eb="7">
      <t>バンゴウ</t>
    </rPh>
    <rPh sb="8" eb="10">
      <t>デンピョウ</t>
    </rPh>
    <rPh sb="10" eb="12">
      <t>キサイ</t>
    </rPh>
    <rPh sb="12" eb="14">
      <t>バンゴウ</t>
    </rPh>
    <rPh sb="15" eb="17">
      <t>ツイセキ</t>
    </rPh>
    <rPh sb="18" eb="20">
      <t>モクテキ</t>
    </rPh>
    <phoneticPr fontId="2"/>
  </si>
  <si>
    <t>5.　伝票発行元　伝票発行者を入力します　伝票発行元シートに事前登録し、登録したコードを入力します</t>
    <rPh sb="3" eb="5">
      <t>デンピョウ</t>
    </rPh>
    <rPh sb="5" eb="7">
      <t>ハッコウ</t>
    </rPh>
    <rPh sb="7" eb="8">
      <t>モト</t>
    </rPh>
    <rPh sb="9" eb="11">
      <t>デンピョウ</t>
    </rPh>
    <rPh sb="11" eb="14">
      <t>ハッコウシャ</t>
    </rPh>
    <rPh sb="15" eb="17">
      <t>ニュウリョク</t>
    </rPh>
    <rPh sb="21" eb="23">
      <t>デンピョウ</t>
    </rPh>
    <rPh sb="23" eb="26">
      <t>ハッコウモト</t>
    </rPh>
    <rPh sb="30" eb="32">
      <t>ジゼン</t>
    </rPh>
    <rPh sb="32" eb="34">
      <t>トウロク</t>
    </rPh>
    <rPh sb="36" eb="38">
      <t>トウロク</t>
    </rPh>
    <rPh sb="44" eb="46">
      <t>ニュウリョク</t>
    </rPh>
    <phoneticPr fontId="2"/>
  </si>
  <si>
    <t>　　　　　　　　毎回、名称入力を容易にし入力ミス回避を目的にしています　未入力でも可能</t>
    <rPh sb="8" eb="10">
      <t>マイカイ</t>
    </rPh>
    <rPh sb="11" eb="13">
      <t>メイショウ</t>
    </rPh>
    <rPh sb="13" eb="15">
      <t>ニュウリョク</t>
    </rPh>
    <rPh sb="16" eb="18">
      <t>ヨウイ</t>
    </rPh>
    <rPh sb="20" eb="22">
      <t>ニュウリョク</t>
    </rPh>
    <rPh sb="24" eb="26">
      <t>カイヒ</t>
    </rPh>
    <rPh sb="27" eb="29">
      <t>モクテキ</t>
    </rPh>
    <rPh sb="36" eb="39">
      <t>ミニュウリョク</t>
    </rPh>
    <rPh sb="41" eb="43">
      <t>カノウ</t>
    </rPh>
    <phoneticPr fontId="2"/>
  </si>
  <si>
    <t>6.　扱い　入出金がどの様な扱いであったか　扱いシート内のコードを入力します　参考程度で未入力でも可能</t>
    <rPh sb="3" eb="4">
      <t>アツカ</t>
    </rPh>
    <rPh sb="6" eb="9">
      <t>ニュウシュッキン</t>
    </rPh>
    <rPh sb="12" eb="13">
      <t>ヨウ</t>
    </rPh>
    <rPh sb="14" eb="15">
      <t>アツカ</t>
    </rPh>
    <rPh sb="22" eb="23">
      <t>アツカ</t>
    </rPh>
    <rPh sb="27" eb="28">
      <t>ナイ</t>
    </rPh>
    <rPh sb="33" eb="35">
      <t>ニュウリョク</t>
    </rPh>
    <rPh sb="39" eb="41">
      <t>サンコウ</t>
    </rPh>
    <rPh sb="41" eb="43">
      <t>テイド</t>
    </rPh>
    <rPh sb="44" eb="47">
      <t>ミニュウリョク</t>
    </rPh>
    <rPh sb="49" eb="51">
      <t>カノウ</t>
    </rPh>
    <phoneticPr fontId="2"/>
  </si>
  <si>
    <t>7.　科目　集計する具体的な科目を入力します　科目集計シート内の、コードを入力します</t>
    <rPh sb="3" eb="5">
      <t>カモク</t>
    </rPh>
    <rPh sb="6" eb="8">
      <t>シュウケイ</t>
    </rPh>
    <rPh sb="10" eb="13">
      <t>グタイテキ</t>
    </rPh>
    <rPh sb="14" eb="16">
      <t>カモク</t>
    </rPh>
    <rPh sb="17" eb="19">
      <t>ニュウリョク</t>
    </rPh>
    <rPh sb="23" eb="25">
      <t>カモク</t>
    </rPh>
    <rPh sb="25" eb="27">
      <t>シュウケイ</t>
    </rPh>
    <rPh sb="30" eb="31">
      <t>ナイ</t>
    </rPh>
    <rPh sb="37" eb="39">
      <t>ニュウリョク</t>
    </rPh>
    <phoneticPr fontId="2"/>
  </si>
  <si>
    <t>　　　　　未入力の場合、集計されません</t>
    <rPh sb="5" eb="8">
      <t>ミニュウリョク</t>
    </rPh>
    <rPh sb="9" eb="11">
      <t>バアイ</t>
    </rPh>
    <rPh sb="12" eb="14">
      <t>シュウケイ</t>
    </rPh>
    <phoneticPr fontId="2"/>
  </si>
  <si>
    <t>8.　収入金額　収入金額、売上原価科目の集計項目になります</t>
    <rPh sb="3" eb="5">
      <t>シュウニュウ</t>
    </rPh>
    <rPh sb="5" eb="7">
      <t>キンガク</t>
    </rPh>
    <rPh sb="8" eb="10">
      <t>シュウニュウ</t>
    </rPh>
    <rPh sb="10" eb="12">
      <t>キンガク</t>
    </rPh>
    <rPh sb="13" eb="15">
      <t>ウリアゲ</t>
    </rPh>
    <rPh sb="15" eb="17">
      <t>ゲンカ</t>
    </rPh>
    <rPh sb="17" eb="19">
      <t>カモク</t>
    </rPh>
    <rPh sb="20" eb="22">
      <t>シュウケイ</t>
    </rPh>
    <rPh sb="22" eb="24">
      <t>コウモク</t>
    </rPh>
    <phoneticPr fontId="2"/>
  </si>
  <si>
    <t>9.　支払い金額　経費科目の集計項目になります</t>
    <rPh sb="3" eb="5">
      <t>シハラ</t>
    </rPh>
    <rPh sb="6" eb="8">
      <t>キンガク</t>
    </rPh>
    <rPh sb="9" eb="11">
      <t>ケイヒ</t>
    </rPh>
    <rPh sb="11" eb="13">
      <t>カモク</t>
    </rPh>
    <rPh sb="14" eb="16">
      <t>シュウケイ</t>
    </rPh>
    <rPh sb="16" eb="18">
      <t>コウモク</t>
    </rPh>
    <phoneticPr fontId="2"/>
  </si>
  <si>
    <t>　未入力有無のチェックはしていません</t>
    <rPh sb="1" eb="4">
      <t>ミニュウリョク</t>
    </rPh>
    <rPh sb="4" eb="6">
      <t>ウム</t>
    </rPh>
    <phoneticPr fontId="2"/>
  </si>
  <si>
    <t>　　　シートの役割について</t>
    <rPh sb="7" eb="9">
      <t>ヤクワリ</t>
    </rPh>
    <phoneticPr fontId="2"/>
  </si>
  <si>
    <t>　　　操作方法について</t>
    <rPh sb="3" eb="5">
      <t>ソウサ</t>
    </rPh>
    <rPh sb="5" eb="7">
      <t>ホウホウ</t>
    </rPh>
    <phoneticPr fontId="2"/>
  </si>
  <si>
    <t>　　　コードについて</t>
    <phoneticPr fontId="2"/>
  </si>
  <si>
    <t>各シートに付与しているコードは、絶対的なコードではありません</t>
    <rPh sb="0" eb="1">
      <t>カク</t>
    </rPh>
    <rPh sb="5" eb="7">
      <t>フヨ</t>
    </rPh>
    <rPh sb="16" eb="19">
      <t>ゼッタイテキ</t>
    </rPh>
    <phoneticPr fontId="2"/>
  </si>
  <si>
    <t>使用し易い解りやすいコードで再設定可能です</t>
    <rPh sb="0" eb="2">
      <t>シヨウ</t>
    </rPh>
    <rPh sb="3" eb="4">
      <t>ヤス</t>
    </rPh>
    <rPh sb="5" eb="6">
      <t>ワカ</t>
    </rPh>
    <rPh sb="14" eb="17">
      <t>サイセッテイ</t>
    </rPh>
    <rPh sb="17" eb="19">
      <t>カノウ</t>
    </rPh>
    <phoneticPr fontId="2"/>
  </si>
  <si>
    <t>　　　シートロックについて</t>
    <phoneticPr fontId="2"/>
  </si>
  <si>
    <t>演算式を含むセルについては、セルロックしています</t>
    <rPh sb="0" eb="3">
      <t>エンザンシキ</t>
    </rPh>
    <rPh sb="4" eb="5">
      <t>フク</t>
    </rPh>
    <phoneticPr fontId="2"/>
  </si>
  <si>
    <t>ロック解除のパスワードは設定していません</t>
    <rPh sb="3" eb="5">
      <t>カイジョ</t>
    </rPh>
    <rPh sb="12" eb="14">
      <t>セッテイ</t>
    </rPh>
    <phoneticPr fontId="2"/>
  </si>
  <si>
    <t>　　　使用について</t>
    <rPh sb="3" eb="5">
      <t>シヨウ</t>
    </rPh>
    <phoneticPr fontId="2"/>
  </si>
  <si>
    <t>初心者対象に簡単な演算式で構成しています　その為、エクセルバージョンに影響されません</t>
    <rPh sb="0" eb="3">
      <t>ショシンシャ</t>
    </rPh>
    <rPh sb="3" eb="5">
      <t>タイショウ</t>
    </rPh>
    <rPh sb="6" eb="8">
      <t>カンタン</t>
    </rPh>
    <rPh sb="9" eb="12">
      <t>エンザンシキ</t>
    </rPh>
    <rPh sb="13" eb="15">
      <t>コウセイ</t>
    </rPh>
    <rPh sb="23" eb="24">
      <t>タメ</t>
    </rPh>
    <rPh sb="35" eb="37">
      <t>エイキョウ</t>
    </rPh>
    <phoneticPr fontId="2"/>
  </si>
  <si>
    <t>エクセル習得の1つとして作成していますが、実用目的として活用する場合は</t>
    <rPh sb="4" eb="6">
      <t>シュウトク</t>
    </rPh>
    <rPh sb="12" eb="14">
      <t>サクセイ</t>
    </rPh>
    <rPh sb="21" eb="23">
      <t>ジツヨウ</t>
    </rPh>
    <rPh sb="23" eb="25">
      <t>モクテキ</t>
    </rPh>
    <rPh sb="28" eb="30">
      <t>カツヨウ</t>
    </rPh>
    <rPh sb="32" eb="34">
      <t>バアイ</t>
    </rPh>
    <phoneticPr fontId="2"/>
  </si>
  <si>
    <t>十分なテストとどの様な集計されるのかを理解したうえでご使用下さい</t>
    <rPh sb="0" eb="2">
      <t>ジュウブン</t>
    </rPh>
    <rPh sb="9" eb="10">
      <t>ヨウ</t>
    </rPh>
    <rPh sb="11" eb="13">
      <t>シュウケイ</t>
    </rPh>
    <rPh sb="19" eb="21">
      <t>リカイ</t>
    </rPh>
    <rPh sb="27" eb="29">
      <t>シヨウ</t>
    </rPh>
    <rPh sb="29" eb="30">
      <t>クダ</t>
    </rPh>
    <phoneticPr fontId="2"/>
  </si>
  <si>
    <t>☆支払い</t>
    <rPh sb="1" eb="3">
      <t>シハラ</t>
    </rPh>
    <phoneticPr fontId="2"/>
  </si>
  <si>
    <t>☆入金</t>
    <rPh sb="1" eb="3">
      <t>ニュウキン</t>
    </rPh>
    <phoneticPr fontId="2"/>
  </si>
  <si>
    <t>2行から100行迄計算式対象</t>
    <rPh sb="1" eb="2">
      <t>ギョウ</t>
    </rPh>
    <rPh sb="7" eb="8">
      <t>ギョウ</t>
    </rPh>
    <rPh sb="8" eb="9">
      <t>マデ</t>
    </rPh>
    <rPh sb="9" eb="12">
      <t>ケイサンシキ</t>
    </rPh>
    <rPh sb="12" eb="14">
      <t>タイショウ</t>
    </rPh>
    <phoneticPr fontId="2"/>
  </si>
  <si>
    <t>2行から500行迄計算式対象</t>
    <rPh sb="1" eb="2">
      <t>ギョウ</t>
    </rPh>
    <rPh sb="7" eb="8">
      <t>ギョウ</t>
    </rPh>
    <rPh sb="8" eb="9">
      <t>マデ</t>
    </rPh>
    <rPh sb="9" eb="12">
      <t>ケイサンシキ</t>
    </rPh>
    <rPh sb="12" eb="14">
      <t>タイショウ</t>
    </rPh>
    <phoneticPr fontId="2"/>
  </si>
  <si>
    <t>☆クレジット会社関連</t>
    <rPh sb="6" eb="8">
      <t>カイシャ</t>
    </rPh>
    <rPh sb="8" eb="10">
      <t>カンレン</t>
    </rPh>
    <phoneticPr fontId="2"/>
  </si>
  <si>
    <t>☆通信会社関連</t>
    <rPh sb="1" eb="3">
      <t>ツウシン</t>
    </rPh>
    <rPh sb="3" eb="5">
      <t>カイシャ</t>
    </rPh>
    <rPh sb="5" eb="7">
      <t>カンレン</t>
    </rPh>
    <phoneticPr fontId="2"/>
  </si>
  <si>
    <t>☆手数料関連</t>
    <rPh sb="1" eb="4">
      <t>テスウリョウ</t>
    </rPh>
    <rPh sb="4" eb="6">
      <t>カンレン</t>
    </rPh>
    <phoneticPr fontId="2"/>
  </si>
  <si>
    <t>☆交通関連</t>
    <rPh sb="1" eb="3">
      <t>コウツウ</t>
    </rPh>
    <rPh sb="3" eb="5">
      <t>カンレン</t>
    </rPh>
    <phoneticPr fontId="2"/>
  </si>
  <si>
    <t>☆購入、支払い先関連</t>
    <rPh sb="1" eb="3">
      <t>コウニュウ</t>
    </rPh>
    <rPh sb="4" eb="6">
      <t>シハラ</t>
    </rPh>
    <rPh sb="7" eb="8">
      <t>サキ</t>
    </rPh>
    <rPh sb="8" eb="10">
      <t>カンレン</t>
    </rPh>
    <phoneticPr fontId="2"/>
  </si>
  <si>
    <t>☆売上先関連</t>
    <rPh sb="1" eb="3">
      <t>ウリアゲ</t>
    </rPh>
    <rPh sb="3" eb="4">
      <t>サキ</t>
    </rPh>
    <rPh sb="4" eb="6">
      <t>カンレン</t>
    </rPh>
    <phoneticPr fontId="2"/>
  </si>
  <si>
    <t>102</t>
    <phoneticPr fontId="2"/>
  </si>
  <si>
    <t>202</t>
    <phoneticPr fontId="2"/>
  </si>
  <si>
    <t>302</t>
    <phoneticPr fontId="2"/>
  </si>
  <si>
    <t>400</t>
    <phoneticPr fontId="2"/>
  </si>
  <si>
    <t>402</t>
    <phoneticPr fontId="2"/>
  </si>
  <si>
    <t>404</t>
    <phoneticPr fontId="2"/>
  </si>
  <si>
    <t>406</t>
    <phoneticPr fontId="2"/>
  </si>
  <si>
    <t>408</t>
    <phoneticPr fontId="2"/>
  </si>
  <si>
    <t>410</t>
    <phoneticPr fontId="2"/>
  </si>
  <si>
    <t>502</t>
    <phoneticPr fontId="2"/>
  </si>
  <si>
    <t>504</t>
    <phoneticPr fontId="2"/>
  </si>
  <si>
    <t>506</t>
    <phoneticPr fontId="2"/>
  </si>
  <si>
    <t>508</t>
    <phoneticPr fontId="2"/>
  </si>
  <si>
    <t>512</t>
    <phoneticPr fontId="2"/>
  </si>
  <si>
    <t>514</t>
    <phoneticPr fontId="2"/>
  </si>
  <si>
    <t>516</t>
    <phoneticPr fontId="2"/>
  </si>
  <si>
    <t>600</t>
    <phoneticPr fontId="2"/>
  </si>
  <si>
    <t>602</t>
    <phoneticPr fontId="2"/>
  </si>
  <si>
    <t>山川電機</t>
    <rPh sb="0" eb="2">
      <t>ヤマカワ</t>
    </rPh>
    <rPh sb="2" eb="4">
      <t>デンキ</t>
    </rPh>
    <phoneticPr fontId="2"/>
  </si>
  <si>
    <t>ヤマト運送有限会社</t>
    <rPh sb="3" eb="5">
      <t>ウンソウ</t>
    </rPh>
    <rPh sb="5" eb="7">
      <t>ユウゲン</t>
    </rPh>
    <phoneticPr fontId="2"/>
  </si>
  <si>
    <t>ミヤゾン</t>
    <phoneticPr fontId="2"/>
  </si>
  <si>
    <t>イエローハットトリック</t>
    <phoneticPr fontId="2"/>
  </si>
  <si>
    <t>株式会社 価格</t>
    <rPh sb="5" eb="7">
      <t>カカク</t>
    </rPh>
    <phoneticPr fontId="2"/>
  </si>
  <si>
    <t>紀伊国屋書籍</t>
    <rPh sb="4" eb="6">
      <t>ショセキ</t>
    </rPh>
    <phoneticPr fontId="2"/>
  </si>
  <si>
    <t>島村センター</t>
    <rPh sb="0" eb="2">
      <t>シマムラ</t>
    </rPh>
    <phoneticPr fontId="2"/>
  </si>
  <si>
    <t>株式会社 ヤマダ電光</t>
    <rPh sb="8" eb="10">
      <t>デンコウ</t>
    </rPh>
    <phoneticPr fontId="2"/>
  </si>
  <si>
    <t>株式会社 ニトリサン</t>
    <phoneticPr fontId="2"/>
  </si>
  <si>
    <t>山本山 紅茶</t>
    <rPh sb="0" eb="2">
      <t>ヤマモト</t>
    </rPh>
    <rPh sb="2" eb="3">
      <t>ヤマ</t>
    </rPh>
    <rPh sb="4" eb="6">
      <t>コウチャ</t>
    </rPh>
    <phoneticPr fontId="2"/>
  </si>
  <si>
    <t>412</t>
    <phoneticPr fontId="2"/>
  </si>
  <si>
    <t>エネオッス石油</t>
    <rPh sb="5" eb="7">
      <t>セキユ</t>
    </rPh>
    <phoneticPr fontId="2"/>
  </si>
  <si>
    <t>3行から1100行迄計算式対象</t>
    <rPh sb="1" eb="2">
      <t>ギョウ</t>
    </rPh>
    <rPh sb="8" eb="9">
      <t>ギョウ</t>
    </rPh>
    <rPh sb="9" eb="10">
      <t>マデ</t>
    </rPh>
    <rPh sb="10" eb="13">
      <t>ケイサンシキ</t>
    </rPh>
    <rPh sb="13" eb="15">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</si>
</sst>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b/>
      <sz val="14"/>
      <color rgb="FFC00000"/>
      <name val="ＭＳ Ｐゴシック"/>
      <family val="3"/>
      <charset val="128"/>
      <scheme val="minor"/>
    </font>
    <font>
      <sz val="12"/>
      <color theme="1"/>
      <name val="メイリオ"/>
      <family val="3"/>
      <charset val="128"/>
    </font>
    <font>
      <b/>
      <sz val="12"/>
      <color theme="1"/>
      <name val="メイリオ"/>
      <family val="3"/>
      <charset val="128"/>
    </font>
  </fonts>
  <fills count="11">
    <fill>
      <patternFill patternType="none"/>
    </fill>
    <fill>
      <patternFill patternType="gray125"/>
    </fill>
    <fill>
      <patternFill patternType="solid">
        <fgColor theme="9" tint="0.39994506668294322"/>
        <bgColor indexed="64"/>
      </patternFill>
    </fill>
    <fill>
      <patternFill patternType="solid">
        <fgColor theme="8" tint="0.3999450666829432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auto="1"/>
      </bottom>
      <diagonal/>
    </border>
    <border>
      <left/>
      <right style="thin">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medium">
        <color indexed="64"/>
      </left>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auto="1"/>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diagonal/>
    </border>
    <border>
      <left/>
      <right/>
      <top style="medium">
        <color indexed="64"/>
      </top>
      <bottom style="dotted">
        <color indexed="64"/>
      </bottom>
      <diagonal/>
    </border>
    <border>
      <left/>
      <right/>
      <top style="dotted">
        <color indexed="64"/>
      </top>
      <bottom style="medium">
        <color indexed="64"/>
      </bottom>
      <diagonal/>
    </border>
    <border>
      <left style="thin">
        <color indexed="64"/>
      </left>
      <right style="thin">
        <color indexed="64"/>
      </right>
      <top style="dotted">
        <color auto="1"/>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49" fontId="3" fillId="0" borderId="0" xfId="0" applyNumberFormat="1" applyFont="1" applyAlignment="1">
      <alignment horizontal="center" vertical="center"/>
    </xf>
    <xf numFmtId="49" fontId="4" fillId="3" borderId="21" xfId="0" applyNumberFormat="1" applyFont="1" applyFill="1" applyBorder="1" applyAlignment="1">
      <alignment horizontal="center" vertical="center"/>
    </xf>
    <xf numFmtId="0" fontId="4" fillId="3" borderId="22" xfId="0" applyFont="1" applyFill="1" applyBorder="1" applyAlignment="1">
      <alignment horizontal="center" vertical="center"/>
    </xf>
    <xf numFmtId="0" fontId="3" fillId="0" borderId="0" xfId="0" applyFont="1" applyFill="1" applyProtection="1">
      <alignment vertical="center"/>
      <protection locked="0"/>
    </xf>
    <xf numFmtId="0" fontId="3" fillId="4" borderId="7" xfId="0" applyFont="1" applyFill="1" applyBorder="1" applyProtection="1">
      <alignment vertical="center"/>
      <protection locked="0"/>
    </xf>
    <xf numFmtId="0" fontId="3" fillId="4" borderId="12" xfId="0" applyNumberFormat="1" applyFont="1" applyFill="1" applyBorder="1" applyProtection="1">
      <alignment vertical="center"/>
      <protection locked="0"/>
    </xf>
    <xf numFmtId="0" fontId="3" fillId="4" borderId="12" xfId="0" applyNumberFormat="1" applyFont="1" applyFill="1" applyBorder="1" applyAlignment="1" applyProtection="1">
      <alignment horizontal="center" vertical="center"/>
      <protection locked="0"/>
    </xf>
    <xf numFmtId="49" fontId="3" fillId="4" borderId="12" xfId="0" applyNumberFormat="1"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38" fontId="4" fillId="4" borderId="12" xfId="1" applyFont="1" applyFill="1" applyBorder="1" applyProtection="1">
      <alignment vertical="center"/>
      <protection locked="0"/>
    </xf>
    <xf numFmtId="38" fontId="4" fillId="4" borderId="8" xfId="1" applyFont="1" applyFill="1" applyBorder="1" applyProtection="1">
      <alignment vertical="center"/>
      <protection locked="0"/>
    </xf>
    <xf numFmtId="0" fontId="3" fillId="4" borderId="5" xfId="0" applyFont="1" applyFill="1" applyBorder="1" applyProtection="1">
      <alignment vertical="center"/>
      <protection locked="0"/>
    </xf>
    <xf numFmtId="0" fontId="3" fillId="4" borderId="13" xfId="0" applyNumberFormat="1" applyFont="1" applyFill="1" applyBorder="1" applyProtection="1">
      <alignment vertical="center"/>
      <protection locked="0"/>
    </xf>
    <xf numFmtId="0" fontId="3" fillId="4" borderId="13" xfId="0" applyNumberFormat="1" applyFont="1" applyFill="1" applyBorder="1" applyAlignment="1" applyProtection="1">
      <alignment horizontal="center" vertical="center"/>
      <protection locked="0"/>
    </xf>
    <xf numFmtId="49" fontId="3" fillId="4" borderId="13" xfId="0" applyNumberFormat="1"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38" fontId="4" fillId="4" borderId="13" xfId="1" applyFont="1" applyFill="1" applyBorder="1" applyProtection="1">
      <alignment vertical="center"/>
      <protection locked="0"/>
    </xf>
    <xf numFmtId="38" fontId="4" fillId="4" borderId="6" xfId="1" applyFont="1" applyFill="1" applyBorder="1" applyProtection="1">
      <alignment vertical="center"/>
      <protection locked="0"/>
    </xf>
    <xf numFmtId="0" fontId="3" fillId="4" borderId="9" xfId="0" applyFont="1" applyFill="1" applyBorder="1" applyProtection="1">
      <alignment vertical="center"/>
      <protection locked="0"/>
    </xf>
    <xf numFmtId="0" fontId="3" fillId="4" borderId="14" xfId="0" applyNumberFormat="1" applyFont="1" applyFill="1" applyBorder="1" applyProtection="1">
      <alignment vertical="center"/>
      <protection locked="0"/>
    </xf>
    <xf numFmtId="0" fontId="3" fillId="4" borderId="14" xfId="0" applyNumberFormat="1" applyFont="1" applyFill="1" applyBorder="1" applyAlignment="1" applyProtection="1">
      <alignment horizontal="center" vertical="center"/>
      <protection locked="0"/>
    </xf>
    <xf numFmtId="49" fontId="3" fillId="4" borderId="14" xfId="0" applyNumberFormat="1"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38" fontId="4" fillId="4" borderId="14" xfId="1" applyFont="1" applyFill="1" applyBorder="1" applyProtection="1">
      <alignment vertical="center"/>
      <protection locked="0"/>
    </xf>
    <xf numFmtId="38" fontId="4" fillId="4" borderId="30" xfId="1" applyFont="1" applyFill="1" applyBorder="1" applyProtection="1">
      <alignment vertical="center"/>
      <protection locked="0"/>
    </xf>
    <xf numFmtId="0" fontId="3" fillId="0" borderId="0" xfId="0" applyNumberFormat="1" applyFont="1" applyFill="1" applyProtection="1">
      <alignment vertical="center"/>
      <protection locked="0"/>
    </xf>
    <xf numFmtId="0" fontId="3"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38" fontId="4" fillId="0" borderId="0" xfId="1" applyFont="1" applyFill="1" applyProtection="1">
      <alignment vertical="center"/>
      <protection locked="0"/>
    </xf>
    <xf numFmtId="0" fontId="3" fillId="6" borderId="13" xfId="0" applyFont="1" applyFill="1" applyBorder="1" applyProtection="1">
      <alignment vertical="center"/>
    </xf>
    <xf numFmtId="0" fontId="3" fillId="6" borderId="12" xfId="0" applyFont="1" applyFill="1" applyBorder="1" applyProtection="1">
      <alignment vertical="center"/>
      <protection locked="0"/>
    </xf>
    <xf numFmtId="0" fontId="3" fillId="6" borderId="13" xfId="0" applyFont="1" applyFill="1" applyBorder="1" applyProtection="1">
      <alignment vertical="center"/>
      <protection locked="0"/>
    </xf>
    <xf numFmtId="49" fontId="3" fillId="4" borderId="13" xfId="0" quotePrefix="1" applyNumberFormat="1" applyFont="1" applyFill="1" applyBorder="1" applyAlignment="1" applyProtection="1">
      <alignment horizontal="center" vertical="center"/>
      <protection locked="0"/>
    </xf>
    <xf numFmtId="49" fontId="3" fillId="4" borderId="29" xfId="0" applyNumberFormat="1" applyFont="1" applyFill="1" applyBorder="1" applyAlignment="1" applyProtection="1">
      <alignment horizontal="center" vertical="center"/>
      <protection locked="0"/>
    </xf>
    <xf numFmtId="0" fontId="3" fillId="6" borderId="6" xfId="0" applyFont="1" applyFill="1" applyBorder="1" applyProtection="1">
      <alignment vertical="center"/>
      <protection locked="0"/>
    </xf>
    <xf numFmtId="0" fontId="3" fillId="0" borderId="17" xfId="0" applyFont="1" applyBorder="1" applyAlignment="1" applyProtection="1">
      <alignment vertical="center"/>
      <protection locked="0"/>
    </xf>
    <xf numFmtId="0" fontId="3" fillId="0" borderId="0" xfId="0" applyFont="1" applyAlignment="1" applyProtection="1">
      <alignment vertical="center"/>
      <protection locked="0"/>
    </xf>
    <xf numFmtId="49" fontId="3" fillId="6" borderId="20" xfId="0" applyNumberFormat="1" applyFont="1" applyFill="1" applyBorder="1" applyAlignment="1" applyProtection="1">
      <alignment horizontal="center" vertical="center"/>
      <protection locked="0"/>
    </xf>
    <xf numFmtId="0" fontId="3" fillId="0" borderId="6" xfId="0" applyFont="1" applyBorder="1" applyAlignment="1" applyProtection="1">
      <alignment vertical="center"/>
      <protection locked="0"/>
    </xf>
    <xf numFmtId="38" fontId="3" fillId="0" borderId="15" xfId="1" applyFont="1" applyBorder="1" applyAlignment="1" applyProtection="1">
      <alignment vertical="center"/>
    </xf>
    <xf numFmtId="0" fontId="3" fillId="5" borderId="6" xfId="0" applyFont="1" applyFill="1" applyBorder="1" applyAlignment="1" applyProtection="1">
      <alignment horizontal="center" vertical="center"/>
      <protection locked="0"/>
    </xf>
    <xf numFmtId="0" fontId="3" fillId="5" borderId="17" xfId="0" applyFont="1" applyFill="1" applyBorder="1" applyAlignment="1" applyProtection="1">
      <alignment vertical="center"/>
      <protection locked="0"/>
    </xf>
    <xf numFmtId="38" fontId="3" fillId="5" borderId="15" xfId="1" applyFont="1" applyFill="1" applyBorder="1" applyAlignment="1" applyProtection="1">
      <alignment vertical="center"/>
    </xf>
    <xf numFmtId="0" fontId="3" fillId="5" borderId="19" xfId="0" applyFont="1" applyFill="1" applyBorder="1" applyAlignment="1" applyProtection="1">
      <alignment vertical="center"/>
      <protection locked="0"/>
    </xf>
    <xf numFmtId="49" fontId="3" fillId="6" borderId="33" xfId="0" applyNumberFormat="1" applyFont="1" applyFill="1" applyBorder="1" applyAlignment="1" applyProtection="1">
      <alignment horizontal="center" vertical="center"/>
      <protection locked="0"/>
    </xf>
    <xf numFmtId="0" fontId="3" fillId="6" borderId="34" xfId="0" applyFont="1" applyFill="1" applyBorder="1" applyProtection="1">
      <alignment vertical="center"/>
      <protection locked="0"/>
    </xf>
    <xf numFmtId="0" fontId="3" fillId="0" borderId="35" xfId="0" applyFont="1" applyBorder="1" applyAlignment="1" applyProtection="1">
      <alignment vertical="center"/>
      <protection locked="0"/>
    </xf>
    <xf numFmtId="38" fontId="3" fillId="0" borderId="36" xfId="1" applyFont="1" applyBorder="1" applyAlignment="1" applyProtection="1">
      <alignment vertical="center"/>
    </xf>
    <xf numFmtId="49" fontId="3" fillId="6" borderId="23" xfId="0" applyNumberFormat="1" applyFont="1" applyFill="1" applyBorder="1" applyAlignment="1" applyProtection="1">
      <alignment horizontal="center" vertical="center"/>
      <protection locked="0"/>
    </xf>
    <xf numFmtId="49" fontId="3" fillId="6" borderId="26" xfId="0" applyNumberFormat="1" applyFont="1" applyFill="1" applyBorder="1" applyAlignment="1" applyProtection="1">
      <alignment horizontal="center" vertical="center"/>
      <protection locked="0"/>
    </xf>
    <xf numFmtId="0" fontId="3" fillId="5" borderId="39" xfId="0" applyFont="1" applyFill="1" applyBorder="1" applyAlignment="1" applyProtection="1">
      <alignment horizontal="center" vertical="center"/>
      <protection locked="0"/>
    </xf>
    <xf numFmtId="0" fontId="3" fillId="5" borderId="40" xfId="0" applyFont="1" applyFill="1" applyBorder="1" applyAlignment="1" applyProtection="1">
      <alignment vertical="center"/>
      <protection locked="0"/>
    </xf>
    <xf numFmtId="38" fontId="3" fillId="5" borderId="41" xfId="1" applyFont="1" applyFill="1" applyBorder="1" applyAlignment="1" applyProtection="1">
      <alignment vertical="center"/>
    </xf>
    <xf numFmtId="49" fontId="3" fillId="0" borderId="20"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177" fontId="3" fillId="0" borderId="36" xfId="1" applyNumberFormat="1" applyFont="1" applyBorder="1" applyAlignment="1" applyProtection="1">
      <alignment vertical="center"/>
    </xf>
    <xf numFmtId="177" fontId="3" fillId="0" borderId="37" xfId="1" applyNumberFormat="1" applyFont="1" applyBorder="1" applyAlignment="1" applyProtection="1">
      <alignment vertical="center"/>
    </xf>
    <xf numFmtId="177" fontId="3" fillId="0" borderId="15" xfId="1" applyNumberFormat="1" applyFont="1" applyBorder="1" applyAlignment="1" applyProtection="1">
      <alignment vertical="center"/>
    </xf>
    <xf numFmtId="177" fontId="3" fillId="0" borderId="38" xfId="1" applyNumberFormat="1" applyFont="1" applyBorder="1" applyAlignment="1" applyProtection="1">
      <alignment vertical="center"/>
    </xf>
    <xf numFmtId="177" fontId="3" fillId="5" borderId="15" xfId="1" applyNumberFormat="1" applyFont="1" applyFill="1" applyBorder="1" applyAlignment="1" applyProtection="1">
      <alignment vertical="center"/>
    </xf>
    <xf numFmtId="177" fontId="3" fillId="5" borderId="38" xfId="1" applyNumberFormat="1" applyFont="1" applyFill="1" applyBorder="1" applyAlignment="1" applyProtection="1">
      <alignment vertical="center"/>
    </xf>
    <xf numFmtId="177" fontId="3" fillId="5" borderId="41" xfId="1" applyNumberFormat="1" applyFont="1" applyFill="1" applyBorder="1" applyAlignment="1" applyProtection="1">
      <alignment vertical="center"/>
    </xf>
    <xf numFmtId="177" fontId="3" fillId="5" borderId="42" xfId="1" applyNumberFormat="1" applyFont="1" applyFill="1" applyBorder="1" applyAlignment="1" applyProtection="1">
      <alignment vertical="center"/>
    </xf>
    <xf numFmtId="49" fontId="3" fillId="6" borderId="47" xfId="0" applyNumberFormat="1" applyFont="1" applyFill="1" applyBorder="1" applyAlignment="1" applyProtection="1">
      <alignment horizontal="center" vertical="center"/>
      <protection locked="0"/>
    </xf>
    <xf numFmtId="49" fontId="3" fillId="6" borderId="48" xfId="0" applyNumberFormat="1" applyFont="1" applyFill="1" applyBorder="1" applyAlignment="1" applyProtection="1">
      <alignment horizontal="center" vertical="center"/>
      <protection locked="0"/>
    </xf>
    <xf numFmtId="38" fontId="3" fillId="0" borderId="37" xfId="1" applyNumberFormat="1" applyFont="1" applyBorder="1" applyAlignment="1" applyProtection="1">
      <alignment vertical="center"/>
    </xf>
    <xf numFmtId="38" fontId="3" fillId="0" borderId="38" xfId="1" applyNumberFormat="1" applyFont="1" applyBorder="1" applyAlignment="1" applyProtection="1">
      <alignment vertical="center"/>
    </xf>
    <xf numFmtId="38" fontId="3" fillId="5" borderId="38" xfId="1" applyNumberFormat="1" applyFont="1" applyFill="1" applyBorder="1" applyAlignment="1" applyProtection="1">
      <alignment vertical="center"/>
    </xf>
    <xf numFmtId="49" fontId="3" fillId="0" borderId="48" xfId="0" applyNumberFormat="1" applyFont="1" applyBorder="1" applyAlignment="1" applyProtection="1">
      <alignment horizontal="center" vertical="center"/>
      <protection locked="0"/>
    </xf>
    <xf numFmtId="0" fontId="3" fillId="0" borderId="39" xfId="0" applyFont="1" applyBorder="1" applyAlignment="1" applyProtection="1">
      <alignment vertical="center"/>
      <protection locked="0"/>
    </xf>
    <xf numFmtId="0" fontId="3" fillId="0" borderId="49" xfId="0" applyFont="1" applyBorder="1" applyAlignment="1" applyProtection="1">
      <alignment vertical="center"/>
      <protection locked="0"/>
    </xf>
    <xf numFmtId="177" fontId="3" fillId="0" borderId="41" xfId="1" applyNumberFormat="1" applyFont="1" applyBorder="1" applyAlignment="1" applyProtection="1">
      <alignment vertical="center"/>
    </xf>
    <xf numFmtId="38" fontId="3" fillId="0" borderId="41" xfId="1" applyFont="1" applyBorder="1" applyAlignment="1" applyProtection="1">
      <alignment vertical="center"/>
    </xf>
    <xf numFmtId="38" fontId="3" fillId="0" borderId="42" xfId="1" applyNumberFormat="1" applyFont="1" applyBorder="1" applyAlignment="1" applyProtection="1">
      <alignment vertical="center"/>
    </xf>
    <xf numFmtId="38" fontId="6" fillId="0" borderId="0" xfId="1" applyNumberFormat="1" applyFont="1" applyBorder="1" applyAlignment="1" applyProtection="1">
      <alignment horizontal="center" vertical="center"/>
    </xf>
    <xf numFmtId="38" fontId="6" fillId="5" borderId="0" xfId="1" applyNumberFormat="1" applyFont="1" applyFill="1" applyBorder="1" applyAlignment="1" applyProtection="1">
      <alignment horizontal="center" vertical="center"/>
    </xf>
    <xf numFmtId="0" fontId="3" fillId="3" borderId="3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wrapText="1"/>
      <protection locked="0"/>
    </xf>
    <xf numFmtId="0" fontId="3" fillId="10" borderId="0" xfId="0" applyFont="1" applyFill="1" applyAlignment="1" applyProtection="1">
      <alignment vertical="center"/>
      <protection locked="0"/>
    </xf>
    <xf numFmtId="0" fontId="3" fillId="0" borderId="0" xfId="0" applyFont="1" applyAlignment="1" applyProtection="1">
      <alignment horizontal="center" vertical="center"/>
    </xf>
    <xf numFmtId="0" fontId="3" fillId="3" borderId="18" xfId="0" applyFont="1" applyFill="1" applyBorder="1" applyAlignment="1" applyProtection="1">
      <alignment horizontal="center" vertical="center"/>
    </xf>
    <xf numFmtId="38" fontId="3" fillId="3" borderId="18" xfId="1" applyFont="1" applyFill="1" applyBorder="1" applyAlignment="1" applyProtection="1">
      <alignment horizontal="center" vertical="center"/>
    </xf>
    <xf numFmtId="176" fontId="3" fillId="3" borderId="16" xfId="1" applyNumberFormat="1" applyFont="1" applyFill="1" applyBorder="1" applyAlignment="1" applyProtection="1">
      <alignment horizontal="center" vertical="center" wrapText="1"/>
    </xf>
    <xf numFmtId="176" fontId="6" fillId="3" borderId="0" xfId="1" applyNumberFormat="1" applyFont="1" applyFill="1" applyBorder="1" applyAlignment="1" applyProtection="1">
      <alignment horizontal="center" vertical="center"/>
    </xf>
    <xf numFmtId="0" fontId="3" fillId="0" borderId="0" xfId="0" applyFont="1" applyAlignment="1" applyProtection="1">
      <alignment vertical="center"/>
    </xf>
    <xf numFmtId="38" fontId="3" fillId="0" borderId="0" xfId="1" applyFont="1" applyAlignment="1" applyProtection="1">
      <alignment vertical="center"/>
    </xf>
    <xf numFmtId="38" fontId="3" fillId="0" borderId="0" xfId="1" applyFont="1" applyAlignment="1" applyProtection="1">
      <alignment horizontal="center" vertical="center"/>
    </xf>
    <xf numFmtId="38" fontId="3" fillId="5" borderId="0" xfId="0" applyNumberFormat="1" applyFont="1" applyFill="1" applyAlignment="1" applyProtection="1">
      <alignment vertical="center"/>
    </xf>
    <xf numFmtId="38" fontId="3" fillId="9" borderId="0" xfId="1" applyFont="1" applyFill="1" applyAlignment="1" applyProtection="1">
      <alignment horizontal="center" vertical="center"/>
    </xf>
    <xf numFmtId="38" fontId="3" fillId="9" borderId="0" xfId="0" applyNumberFormat="1" applyFont="1" applyFill="1" applyAlignment="1" applyProtection="1">
      <alignment vertical="center"/>
    </xf>
    <xf numFmtId="0" fontId="3" fillId="9" borderId="0" xfId="0" applyFont="1" applyFill="1" applyAlignment="1" applyProtection="1">
      <alignment vertical="center"/>
    </xf>
    <xf numFmtId="38" fontId="3" fillId="0" borderId="0" xfId="0" applyNumberFormat="1" applyFont="1" applyAlignment="1" applyProtection="1">
      <alignment vertical="center"/>
    </xf>
    <xf numFmtId="3" fontId="3" fillId="5" borderId="0" xfId="0" applyNumberFormat="1" applyFont="1" applyFill="1" applyAlignment="1" applyProtection="1">
      <alignment vertical="center"/>
    </xf>
    <xf numFmtId="3" fontId="3" fillId="9" borderId="0" xfId="0" applyNumberFormat="1" applyFont="1" applyFill="1" applyAlignment="1" applyProtection="1">
      <alignment vertical="center"/>
    </xf>
    <xf numFmtId="0" fontId="3" fillId="9" borderId="3" xfId="0" applyFont="1" applyFill="1" applyBorder="1" applyAlignment="1" applyProtection="1">
      <alignment vertical="center"/>
    </xf>
    <xf numFmtId="38" fontId="3" fillId="9" borderId="4" xfId="0" applyNumberFormat="1" applyFont="1" applyFill="1" applyBorder="1" applyAlignment="1" applyProtection="1">
      <alignment vertical="center"/>
    </xf>
    <xf numFmtId="0" fontId="3" fillId="9" borderId="2" xfId="0" applyFont="1" applyFill="1" applyBorder="1" applyAlignment="1" applyProtection="1">
      <alignment vertical="center"/>
    </xf>
    <xf numFmtId="0" fontId="3" fillId="5" borderId="0" xfId="0" applyFont="1" applyFill="1" applyAlignment="1" applyProtection="1">
      <alignment vertical="center"/>
    </xf>
    <xf numFmtId="38" fontId="3" fillId="5" borderId="0" xfId="1" applyFont="1" applyFill="1" applyAlignment="1" applyProtection="1">
      <alignment vertical="center"/>
    </xf>
    <xf numFmtId="176" fontId="3" fillId="0" borderId="0" xfId="1" applyNumberFormat="1" applyFont="1" applyAlignment="1" applyProtection="1">
      <alignment vertical="center"/>
    </xf>
    <xf numFmtId="176" fontId="6" fillId="0" borderId="0" xfId="1" applyNumberFormat="1" applyFont="1" applyAlignment="1" applyProtection="1">
      <alignment horizontal="center" vertical="center"/>
    </xf>
    <xf numFmtId="0" fontId="6" fillId="0" borderId="0" xfId="0" applyFont="1" applyAlignment="1" applyProtection="1">
      <alignment horizontal="center" vertical="center"/>
    </xf>
    <xf numFmtId="0" fontId="7" fillId="0" borderId="0" xfId="0" applyFont="1">
      <alignment vertical="center"/>
    </xf>
    <xf numFmtId="0" fontId="8" fillId="0" borderId="0" xfId="0" applyFont="1">
      <alignment vertical="center"/>
    </xf>
    <xf numFmtId="0" fontId="5" fillId="0" borderId="11" xfId="0" applyFont="1" applyFill="1" applyBorder="1" applyAlignment="1" applyProtection="1">
      <alignment horizontal="center" vertical="center"/>
      <protection locked="0"/>
    </xf>
    <xf numFmtId="0" fontId="3" fillId="4" borderId="43" xfId="0" applyFont="1" applyFill="1" applyBorder="1" applyAlignment="1" applyProtection="1">
      <alignment vertical="center" textRotation="255"/>
    </xf>
    <xf numFmtId="0" fontId="3" fillId="4" borderId="44" xfId="0" applyFont="1" applyFill="1" applyBorder="1" applyAlignment="1" applyProtection="1">
      <alignment vertical="center" textRotation="255"/>
    </xf>
    <xf numFmtId="0" fontId="3" fillId="4" borderId="45" xfId="0" applyFont="1" applyFill="1" applyBorder="1" applyAlignment="1" applyProtection="1">
      <alignment vertical="center" textRotation="255"/>
    </xf>
    <xf numFmtId="0" fontId="3" fillId="7" borderId="43" xfId="0" applyFont="1" applyFill="1" applyBorder="1" applyAlignment="1" applyProtection="1">
      <alignment vertical="center" textRotation="255"/>
    </xf>
    <xf numFmtId="0" fontId="3" fillId="7" borderId="44" xfId="0" applyFont="1" applyFill="1" applyBorder="1" applyAlignment="1" applyProtection="1">
      <alignment vertical="center" textRotation="255"/>
    </xf>
    <xf numFmtId="0" fontId="3" fillId="7" borderId="45" xfId="0" applyFont="1" applyFill="1" applyBorder="1" applyAlignment="1" applyProtection="1">
      <alignment vertical="center" textRotation="255"/>
    </xf>
    <xf numFmtId="0" fontId="3" fillId="8" borderId="43" xfId="0" applyFont="1" applyFill="1" applyBorder="1" applyAlignment="1" applyProtection="1">
      <alignment vertical="center" textRotation="255"/>
    </xf>
    <xf numFmtId="0" fontId="3" fillId="8" borderId="44" xfId="0" applyFont="1" applyFill="1" applyBorder="1" applyAlignment="1" applyProtection="1">
      <alignment vertical="center" textRotation="255"/>
    </xf>
    <xf numFmtId="0" fontId="3" fillId="8" borderId="45" xfId="0" applyFont="1" applyFill="1" applyBorder="1" applyAlignment="1" applyProtection="1">
      <alignment vertical="center" textRotation="255"/>
    </xf>
    <xf numFmtId="0" fontId="3" fillId="0" borderId="0" xfId="0" applyFont="1" applyAlignment="1">
      <alignment vertical="center"/>
    </xf>
    <xf numFmtId="0" fontId="3" fillId="0" borderId="5" xfId="0" applyFont="1" applyBorder="1" applyAlignment="1" applyProtection="1">
      <alignment horizontal="center" vertical="center"/>
      <protection locked="0"/>
    </xf>
    <xf numFmtId="0" fontId="3" fillId="0" borderId="6" xfId="0" applyFont="1" applyBorder="1" applyProtection="1">
      <alignment vertical="center"/>
      <protection locked="0"/>
    </xf>
    <xf numFmtId="0" fontId="3" fillId="0" borderId="9" xfId="0" applyFont="1" applyBorder="1" applyAlignment="1" applyProtection="1">
      <alignment horizontal="center" vertical="center"/>
      <protection locked="0"/>
    </xf>
    <xf numFmtId="0" fontId="3" fillId="0" borderId="10" xfId="0" applyFont="1" applyBorder="1" applyProtection="1">
      <alignment vertical="center"/>
      <protection locked="0"/>
    </xf>
    <xf numFmtId="49" fontId="3" fillId="6" borderId="24" xfId="0" applyNumberFormat="1" applyFont="1" applyFill="1" applyBorder="1" applyAlignment="1" applyProtection="1">
      <alignment horizontal="center" vertical="center"/>
      <protection locked="0"/>
    </xf>
    <xf numFmtId="0" fontId="3" fillId="6" borderId="25" xfId="0" applyFont="1" applyFill="1" applyBorder="1" applyProtection="1">
      <alignment vertical="center"/>
      <protection locked="0"/>
    </xf>
    <xf numFmtId="49" fontId="3" fillId="6" borderId="27" xfId="0" applyNumberFormat="1" applyFont="1" applyFill="1" applyBorder="1" applyAlignment="1" applyProtection="1">
      <alignment horizontal="center" vertical="center"/>
      <protection locked="0"/>
    </xf>
    <xf numFmtId="0" fontId="3" fillId="6" borderId="28" xfId="0" applyFont="1" applyFill="1" applyBorder="1" applyProtection="1">
      <alignment vertical="center"/>
      <protection locked="0"/>
    </xf>
    <xf numFmtId="0" fontId="4" fillId="2" borderId="3" xfId="0"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38" fontId="4" fillId="2" borderId="1" xfId="1" applyFont="1" applyFill="1" applyBorder="1" applyAlignment="1" applyProtection="1">
      <alignment horizontal="center" vertical="center"/>
    </xf>
    <xf numFmtId="0" fontId="4" fillId="0" borderId="0" xfId="0" applyFont="1" applyFill="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142876</xdr:rowOff>
    </xdr:from>
    <xdr:to>
      <xdr:col>4</xdr:col>
      <xdr:colOff>628650</xdr:colOff>
      <xdr:row>4</xdr:row>
      <xdr:rowOff>85726</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94" t="16203" r="5882" b="6481"/>
        <a:stretch/>
      </xdr:blipFill>
      <xdr:spPr>
        <a:xfrm>
          <a:off x="190500" y="142876"/>
          <a:ext cx="2686050" cy="1085850"/>
        </a:xfrm>
        <a:prstGeom prst="rect">
          <a:avLst/>
        </a:prstGeom>
      </xdr:spPr>
    </xdr:pic>
    <xdr:clientData/>
  </xdr:twoCellAnchor>
  <xdr:twoCellAnchor editAs="oneCell">
    <xdr:from>
      <xdr:col>5</xdr:col>
      <xdr:colOff>19050</xdr:colOff>
      <xdr:row>1</xdr:row>
      <xdr:rowOff>114300</xdr:rowOff>
    </xdr:from>
    <xdr:to>
      <xdr:col>12</xdr:col>
      <xdr:colOff>676858</xdr:colOff>
      <xdr:row>3</xdr:row>
      <xdr:rowOff>114300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48050" y="381000"/>
          <a:ext cx="5458408"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161926</xdr:rowOff>
    </xdr:from>
    <xdr:to>
      <xdr:col>4</xdr:col>
      <xdr:colOff>619125</xdr:colOff>
      <xdr:row>15</xdr:row>
      <xdr:rowOff>104776</xdr:rowOff>
    </xdr:to>
    <xdr:pic>
      <xdr:nvPicPr>
        <xdr:cNvPr id="4" name="図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94" t="16203" r="5882" b="6481"/>
        <a:stretch/>
      </xdr:blipFill>
      <xdr:spPr>
        <a:xfrm>
          <a:off x="190500" y="3305176"/>
          <a:ext cx="2676525" cy="1085850"/>
        </a:xfrm>
        <a:prstGeom prst="rect">
          <a:avLst/>
        </a:prstGeom>
      </xdr:spPr>
    </xdr:pic>
    <xdr:clientData/>
  </xdr:twoCellAnchor>
  <xdr:twoCellAnchor editAs="oneCell">
    <xdr:from>
      <xdr:col>1</xdr:col>
      <xdr:colOff>19050</xdr:colOff>
      <xdr:row>16</xdr:row>
      <xdr:rowOff>28575</xdr:rowOff>
    </xdr:from>
    <xdr:to>
      <xdr:col>15</xdr:col>
      <xdr:colOff>568682</xdr:colOff>
      <xdr:row>20</xdr:row>
      <xdr:rowOff>180974</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850" y="4600575"/>
          <a:ext cx="10150832" cy="1295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35</xdr:row>
      <xdr:rowOff>161926</xdr:rowOff>
    </xdr:from>
    <xdr:ext cx="2676525" cy="1085850"/>
    <xdr:pic>
      <xdr:nvPicPr>
        <xdr:cNvPr id="6" name="図 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94" t="16203" r="5882" b="6481"/>
        <a:stretch/>
      </xdr:blipFill>
      <xdr:spPr>
        <a:xfrm>
          <a:off x="190500" y="3305176"/>
          <a:ext cx="2676525" cy="1085850"/>
        </a:xfrm>
        <a:prstGeom prst="rect">
          <a:avLst/>
        </a:prstGeom>
      </xdr:spPr>
    </xdr:pic>
    <xdr:clientData/>
  </xdr:oneCellAnchor>
  <xdr:oneCellAnchor>
    <xdr:from>
      <xdr:col>1</xdr:col>
      <xdr:colOff>0</xdr:colOff>
      <xdr:row>42</xdr:row>
      <xdr:rowOff>161926</xdr:rowOff>
    </xdr:from>
    <xdr:ext cx="2676525" cy="1085850"/>
    <xdr:pic>
      <xdr:nvPicPr>
        <xdr:cNvPr id="7" name="図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94" t="16203" r="5882" b="6481"/>
        <a:stretch/>
      </xdr:blipFill>
      <xdr:spPr>
        <a:xfrm>
          <a:off x="190500" y="10163176"/>
          <a:ext cx="2676525" cy="1085850"/>
        </a:xfrm>
        <a:prstGeom prst="rect">
          <a:avLst/>
        </a:prstGeom>
      </xdr:spPr>
    </xdr:pic>
    <xdr:clientData/>
  </xdr:oneCellAnchor>
  <xdr:oneCellAnchor>
    <xdr:from>
      <xdr:col>1</xdr:col>
      <xdr:colOff>0</xdr:colOff>
      <xdr:row>49</xdr:row>
      <xdr:rowOff>161926</xdr:rowOff>
    </xdr:from>
    <xdr:ext cx="2676525" cy="1085850"/>
    <xdr:pic>
      <xdr:nvPicPr>
        <xdr:cNvPr id="8" name="図 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94" t="16203" r="5882" b="6481"/>
        <a:stretch/>
      </xdr:blipFill>
      <xdr:spPr>
        <a:xfrm>
          <a:off x="190500" y="12163426"/>
          <a:ext cx="2676525" cy="1085850"/>
        </a:xfrm>
        <a:prstGeom prst="rect">
          <a:avLst/>
        </a:prstGeom>
      </xdr:spPr>
    </xdr:pic>
    <xdr:clientData/>
  </xdr:oneCellAnchor>
  <xdr:twoCellAnchor>
    <xdr:from>
      <xdr:col>1</xdr:col>
      <xdr:colOff>9526</xdr:colOff>
      <xdr:row>58</xdr:row>
      <xdr:rowOff>1</xdr:rowOff>
    </xdr:from>
    <xdr:to>
      <xdr:col>10</xdr:col>
      <xdr:colOff>571500</xdr:colOff>
      <xdr:row>62</xdr:row>
      <xdr:rowOff>152401</xdr:rowOff>
    </xdr:to>
    <xdr:sp macro="" textlink="">
      <xdr:nvSpPr>
        <xdr:cNvPr id="10" name="テキスト ボックス 9"/>
        <xdr:cNvSpPr txBox="1"/>
      </xdr:nvSpPr>
      <xdr:spPr>
        <a:xfrm>
          <a:off x="200026" y="16573501"/>
          <a:ext cx="6734174"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C00000"/>
              </a:solidFill>
              <a:latin typeface="メイリオ" panose="020B0604030504040204" pitchFamily="50" charset="-128"/>
              <a:ea typeface="メイリオ" panose="020B0604030504040204" pitchFamily="50" charset="-128"/>
            </a:rPr>
            <a:t>〇損害等の責任について</a:t>
          </a:r>
        </a:p>
        <a:p>
          <a:r>
            <a:rPr kumimoji="1" lang="ja-JP" altLang="en-US" sz="1200" b="1">
              <a:solidFill>
                <a:srgbClr val="C00000"/>
              </a:solidFill>
              <a:latin typeface="メイリオ" panose="020B0604030504040204" pitchFamily="50" charset="-128"/>
              <a:ea typeface="メイリオ" panose="020B0604030504040204" pitchFamily="50" charset="-128"/>
            </a:rPr>
            <a:t>掲載された内容によって生じた損害等の一切の責任を負いかねますので、ご了承ください。</a:t>
          </a:r>
        </a:p>
        <a:p>
          <a:r>
            <a:rPr kumimoji="1" lang="ja-JP" altLang="en-US" sz="1200" b="1">
              <a:solidFill>
                <a:srgbClr val="C00000"/>
              </a:solidFill>
              <a:latin typeface="メイリオ" panose="020B0604030504040204" pitchFamily="50" charset="-128"/>
              <a:ea typeface="メイリオ" panose="020B0604030504040204" pitchFamily="50" charset="-128"/>
            </a:rPr>
            <a:t>またリンクやバナーなどによって他のサイトに移動された場合、</a:t>
          </a:r>
        </a:p>
        <a:p>
          <a:r>
            <a:rPr kumimoji="1" lang="ja-JP" altLang="en-US" sz="1200" b="1">
              <a:solidFill>
                <a:srgbClr val="C00000"/>
              </a:solidFill>
              <a:latin typeface="メイリオ" panose="020B0604030504040204" pitchFamily="50" charset="-128"/>
              <a:ea typeface="メイリオ" panose="020B0604030504040204" pitchFamily="50" charset="-128"/>
            </a:rPr>
            <a:t>移動先サイトで提供される情報、サービス等について一切の責任も負いません。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57"/>
  <sheetViews>
    <sheetView showGridLines="0" tabSelected="1" workbookViewId="0"/>
  </sheetViews>
  <sheetFormatPr defaultRowHeight="22.5" customHeight="1" x14ac:dyDescent="0.15"/>
  <cols>
    <col min="1" max="1" width="2.5" style="109" customWidth="1"/>
    <col min="2" max="16384" width="9" style="109"/>
  </cols>
  <sheetData>
    <row r="3" spans="2:4" ht="22.5" customHeight="1" x14ac:dyDescent="0.15">
      <c r="B3" s="110" t="s">
        <v>296</v>
      </c>
    </row>
    <row r="6" spans="2:4" ht="22.5" customHeight="1" x14ac:dyDescent="0.15">
      <c r="B6" s="109" t="s">
        <v>273</v>
      </c>
      <c r="D6" s="109" t="s">
        <v>274</v>
      </c>
    </row>
    <row r="7" spans="2:4" ht="22.5" customHeight="1" x14ac:dyDescent="0.15">
      <c r="B7" s="109" t="s">
        <v>275</v>
      </c>
      <c r="D7" s="109" t="s">
        <v>276</v>
      </c>
    </row>
    <row r="8" spans="2:4" ht="22.5" customHeight="1" x14ac:dyDescent="0.15">
      <c r="B8" s="109" t="s">
        <v>277</v>
      </c>
      <c r="D8" s="109" t="s">
        <v>278</v>
      </c>
    </row>
    <row r="9" spans="2:4" ht="22.5" customHeight="1" x14ac:dyDescent="0.15">
      <c r="B9" s="109" t="s">
        <v>279</v>
      </c>
      <c r="D9" s="109" t="s">
        <v>280</v>
      </c>
    </row>
    <row r="10" spans="2:4" ht="22.5" customHeight="1" x14ac:dyDescent="0.15">
      <c r="B10" s="109" t="s">
        <v>281</v>
      </c>
      <c r="D10" s="109" t="s">
        <v>282</v>
      </c>
    </row>
    <row r="14" spans="2:4" ht="22.5" customHeight="1" x14ac:dyDescent="0.15">
      <c r="B14" s="110" t="s">
        <v>297</v>
      </c>
    </row>
    <row r="22" spans="2:2" ht="22.5" customHeight="1" x14ac:dyDescent="0.15">
      <c r="B22" s="109" t="s">
        <v>284</v>
      </c>
    </row>
    <row r="23" spans="2:2" ht="22.5" customHeight="1" x14ac:dyDescent="0.15">
      <c r="B23" s="109" t="s">
        <v>285</v>
      </c>
    </row>
    <row r="24" spans="2:2" ht="22.5" customHeight="1" x14ac:dyDescent="0.15">
      <c r="B24" s="109" t="s">
        <v>286</v>
      </c>
    </row>
    <row r="25" spans="2:2" ht="22.5" customHeight="1" x14ac:dyDescent="0.15">
      <c r="B25" s="109" t="s">
        <v>287</v>
      </c>
    </row>
    <row r="26" spans="2:2" ht="22.5" customHeight="1" x14ac:dyDescent="0.15">
      <c r="B26" s="109" t="s">
        <v>288</v>
      </c>
    </row>
    <row r="27" spans="2:2" ht="22.5" customHeight="1" x14ac:dyDescent="0.15">
      <c r="B27" s="109" t="s">
        <v>289</v>
      </c>
    </row>
    <row r="28" spans="2:2" ht="22.5" customHeight="1" x14ac:dyDescent="0.15">
      <c r="B28" s="109" t="s">
        <v>290</v>
      </c>
    </row>
    <row r="29" spans="2:2" ht="22.5" customHeight="1" x14ac:dyDescent="0.15">
      <c r="B29" s="109" t="s">
        <v>291</v>
      </c>
    </row>
    <row r="30" spans="2:2" ht="22.5" customHeight="1" x14ac:dyDescent="0.15">
      <c r="B30" s="109" t="s">
        <v>292</v>
      </c>
    </row>
    <row r="31" spans="2:2" ht="22.5" customHeight="1" x14ac:dyDescent="0.15">
      <c r="B31" s="109" t="s">
        <v>293</v>
      </c>
    </row>
    <row r="32" spans="2:2" ht="22.5" customHeight="1" x14ac:dyDescent="0.15">
      <c r="B32" s="109" t="s">
        <v>294</v>
      </c>
    </row>
    <row r="34" spans="2:2" ht="22.5" customHeight="1" x14ac:dyDescent="0.15">
      <c r="B34" s="109" t="s">
        <v>283</v>
      </c>
    </row>
    <row r="35" spans="2:2" ht="22.5" customHeight="1" x14ac:dyDescent="0.15">
      <c r="B35" s="109" t="s">
        <v>295</v>
      </c>
    </row>
    <row r="38" spans="2:2" ht="22.5" customHeight="1" x14ac:dyDescent="0.15">
      <c r="B38" s="110" t="s">
        <v>298</v>
      </c>
    </row>
    <row r="41" spans="2:2" ht="22.5" customHeight="1" x14ac:dyDescent="0.15">
      <c r="B41" s="109" t="s">
        <v>299</v>
      </c>
    </row>
    <row r="42" spans="2:2" ht="22.5" customHeight="1" x14ac:dyDescent="0.15">
      <c r="B42" s="109" t="s">
        <v>300</v>
      </c>
    </row>
    <row r="45" spans="2:2" ht="22.5" customHeight="1" x14ac:dyDescent="0.15">
      <c r="B45" s="110" t="s">
        <v>301</v>
      </c>
    </row>
    <row r="48" spans="2:2" ht="22.5" customHeight="1" x14ac:dyDescent="0.15">
      <c r="B48" s="109" t="s">
        <v>302</v>
      </c>
    </row>
    <row r="49" spans="2:2" ht="22.5" customHeight="1" x14ac:dyDescent="0.15">
      <c r="B49" s="109" t="s">
        <v>303</v>
      </c>
    </row>
    <row r="52" spans="2:2" ht="22.5" customHeight="1" x14ac:dyDescent="0.15">
      <c r="B52" s="110" t="s">
        <v>304</v>
      </c>
    </row>
    <row r="55" spans="2:2" ht="22.5" customHeight="1" x14ac:dyDescent="0.15">
      <c r="B55" s="109" t="s">
        <v>305</v>
      </c>
    </row>
    <row r="56" spans="2:2" ht="22.5" customHeight="1" x14ac:dyDescent="0.15">
      <c r="B56" s="109" t="s">
        <v>306</v>
      </c>
    </row>
    <row r="57" spans="2:2" ht="22.5" customHeight="1" x14ac:dyDescent="0.15">
      <c r="B57" s="109" t="s">
        <v>307</v>
      </c>
    </row>
  </sheetData>
  <sheetProtection sheet="1" objects="1" scenarios="1"/>
  <phoneticPr fontId="2"/>
  <printOptions horizontalCentered="1"/>
  <pageMargins left="0.19685039370078741" right="0.19685039370078741" top="0.19685039370078741" bottom="0.19685039370078741" header="0.31496062992125984" footer="0.31496062992125984"/>
  <pageSetup paperSize="9" scale="74" fitToHeight="0"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0"/>
  <sheetViews>
    <sheetView showGridLines="0" workbookViewId="0">
      <pane ySplit="2" topLeftCell="A3" activePane="bottomLeft" state="frozen"/>
      <selection pane="bottomLeft" activeCell="A3" sqref="A3"/>
    </sheetView>
  </sheetViews>
  <sheetFormatPr defaultRowHeight="17.25" customHeight="1" x14ac:dyDescent="0.15"/>
  <cols>
    <col min="1" max="1" width="5.125" style="8" customWidth="1"/>
    <col min="2" max="2" width="5.125" style="30" customWidth="1"/>
    <col min="3" max="3" width="11.875" style="31" bestFit="1" customWidth="1"/>
    <col min="4" max="4" width="8.125" style="32" customWidth="1"/>
    <col min="5" max="5" width="35.5" style="8" bestFit="1" customWidth="1"/>
    <col min="6" max="6" width="4.375" style="33" customWidth="1"/>
    <col min="7" max="7" width="21.75" style="8" bestFit="1" customWidth="1"/>
    <col min="8" max="8" width="5.375" style="32" bestFit="1" customWidth="1"/>
    <col min="9" max="9" width="49.875" style="8" bestFit="1" customWidth="1"/>
    <col min="10" max="10" width="12.875" style="34" bestFit="1" customWidth="1"/>
    <col min="11" max="11" width="14.625" style="34" bestFit="1" customWidth="1"/>
    <col min="12" max="16384" width="9" style="8"/>
  </cols>
  <sheetData>
    <row r="1" spans="1:13" ht="25.5" customHeight="1" x14ac:dyDescent="0.15">
      <c r="A1" s="111" t="s">
        <v>14</v>
      </c>
      <c r="B1" s="111"/>
      <c r="C1" s="111"/>
      <c r="D1" s="111"/>
      <c r="E1" s="111"/>
      <c r="F1" s="111"/>
      <c r="G1" s="111"/>
      <c r="H1" s="111"/>
      <c r="I1" s="111"/>
      <c r="J1" s="111"/>
      <c r="K1" s="111"/>
      <c r="M1" s="42" t="s">
        <v>348</v>
      </c>
    </row>
    <row r="2" spans="1:13" s="137" customFormat="1" ht="27.75" customHeight="1" x14ac:dyDescent="0.15">
      <c r="A2" s="130" t="s">
        <v>1</v>
      </c>
      <c r="B2" s="131" t="s">
        <v>2</v>
      </c>
      <c r="C2" s="132" t="s">
        <v>217</v>
      </c>
      <c r="D2" s="133" t="s">
        <v>218</v>
      </c>
      <c r="E2" s="134"/>
      <c r="F2" s="135" t="s">
        <v>219</v>
      </c>
      <c r="G2" s="135"/>
      <c r="H2" s="134" t="s">
        <v>12</v>
      </c>
      <c r="I2" s="135"/>
      <c r="J2" s="136" t="s">
        <v>13</v>
      </c>
      <c r="K2" s="136" t="s">
        <v>0</v>
      </c>
    </row>
    <row r="3" spans="1:13" ht="17.25" customHeight="1" x14ac:dyDescent="0.15">
      <c r="A3" s="9"/>
      <c r="B3" s="10"/>
      <c r="C3" s="11"/>
      <c r="D3" s="12"/>
      <c r="E3" s="36" t="str">
        <f>IF(D3&gt;0,VLOOKUP(D3,伝票発行元!$A$2:$B$500,2,FALSE), "")</f>
        <v/>
      </c>
      <c r="F3" s="13"/>
      <c r="G3" s="36" t="str">
        <f>IF(F3&gt;0,VLOOKUP(F3,扱い!$A$2:$B$100,2,FALSE), "")</f>
        <v/>
      </c>
      <c r="H3" s="12"/>
      <c r="I3" s="36" t="str">
        <f>IF(H3&gt;0,VLOOKUP(H3,科目集計!$B$2:$C$206,2,FALSE), "")</f>
        <v/>
      </c>
      <c r="J3" s="14"/>
      <c r="K3" s="15"/>
    </row>
    <row r="4" spans="1:13" ht="17.25" customHeight="1" x14ac:dyDescent="0.15">
      <c r="A4" s="16"/>
      <c r="B4" s="17"/>
      <c r="C4" s="18"/>
      <c r="D4" s="19"/>
      <c r="E4" s="37" t="str">
        <f>IF(D4&gt;0,VLOOKUP(D4,伝票発行元!$A$2:$B$111,2,FALSE), "")</f>
        <v/>
      </c>
      <c r="F4" s="20"/>
      <c r="G4" s="35" t="str">
        <f>IF(F4&gt;0,VLOOKUP(F4,扱い!$A$2:$B$100,2,FALSE), "")</f>
        <v/>
      </c>
      <c r="H4" s="19"/>
      <c r="I4" s="37" t="str">
        <f>IF(H4&gt;0,VLOOKUP(H4,科目集計!$B$2:$C$206,2,FALSE), "")</f>
        <v/>
      </c>
      <c r="J4" s="21"/>
      <c r="K4" s="22"/>
    </row>
    <row r="5" spans="1:13" ht="17.25" customHeight="1" x14ac:dyDescent="0.15">
      <c r="A5" s="16"/>
      <c r="B5" s="17"/>
      <c r="C5" s="18"/>
      <c r="D5" s="19"/>
      <c r="E5" s="37" t="str">
        <f>IF(D5&gt;0,VLOOKUP(D5,伝票発行元!$A$2:$B$111,2,FALSE), "")</f>
        <v/>
      </c>
      <c r="F5" s="20"/>
      <c r="G5" s="35" t="str">
        <f>IF(F5&gt;0,VLOOKUP(F5,扱い!$A$2:$B$100,2,FALSE), "")</f>
        <v/>
      </c>
      <c r="H5" s="38"/>
      <c r="I5" s="37" t="str">
        <f>IF(H5&gt;0,VLOOKUP(H5,科目集計!$B$2:$C$206,2,FALSE), "")</f>
        <v/>
      </c>
      <c r="J5" s="21"/>
      <c r="K5" s="22"/>
    </row>
    <row r="6" spans="1:13" ht="17.25" customHeight="1" x14ac:dyDescent="0.15">
      <c r="A6" s="16"/>
      <c r="B6" s="17"/>
      <c r="C6" s="18"/>
      <c r="D6" s="19"/>
      <c r="E6" s="35" t="str">
        <f>IF(D6&gt;0,VLOOKUP(D6,伝票発行元!$A$2:$B$111,2,FALSE), "")</f>
        <v/>
      </c>
      <c r="F6" s="20"/>
      <c r="G6" s="35" t="str">
        <f>IF(F6&gt;0,VLOOKUP(F6,扱い!$A$2:$B$100,2,FALSE), "")</f>
        <v/>
      </c>
      <c r="H6" s="19"/>
      <c r="I6" s="37" t="str">
        <f>IF(H6&gt;0,VLOOKUP(H6,科目集計!$B$2:$C$206,2,FALSE), "")</f>
        <v/>
      </c>
      <c r="J6" s="21"/>
      <c r="K6" s="22"/>
    </row>
    <row r="7" spans="1:13" ht="17.25" customHeight="1" x14ac:dyDescent="0.15">
      <c r="A7" s="16"/>
      <c r="B7" s="17"/>
      <c r="C7" s="18"/>
      <c r="D7" s="19"/>
      <c r="E7" s="35" t="str">
        <f>IF(D7&gt;0,VLOOKUP(D7,伝票発行元!$A$2:$B$111,2,FALSE), "")</f>
        <v/>
      </c>
      <c r="F7" s="20"/>
      <c r="G7" s="35" t="str">
        <f>IF(F7&gt;0,VLOOKUP(F7,扱い!$A$2:$B$100,2,FALSE), "")</f>
        <v/>
      </c>
      <c r="H7" s="19"/>
      <c r="I7" s="35" t="str">
        <f>IF(H7&gt;0,VLOOKUP(H7,科目集計!$B$2:$C$206,2,FALSE), "")</f>
        <v/>
      </c>
      <c r="J7" s="21"/>
      <c r="K7" s="22"/>
    </row>
    <row r="8" spans="1:13" ht="17.25" customHeight="1" x14ac:dyDescent="0.15">
      <c r="A8" s="16"/>
      <c r="B8" s="17"/>
      <c r="C8" s="18"/>
      <c r="D8" s="19"/>
      <c r="E8" s="35" t="str">
        <f>IF(D8&gt;0,VLOOKUP(D8,伝票発行元!$A$2:$B$111,2,FALSE), "")</f>
        <v/>
      </c>
      <c r="F8" s="20"/>
      <c r="G8" s="35"/>
      <c r="H8" s="19"/>
      <c r="I8" s="35"/>
      <c r="J8" s="21"/>
      <c r="K8" s="22"/>
    </row>
    <row r="9" spans="1:13" ht="17.25" customHeight="1" x14ac:dyDescent="0.15">
      <c r="A9" s="16"/>
      <c r="B9" s="17"/>
      <c r="C9" s="18"/>
      <c r="D9" s="19"/>
      <c r="E9" s="35" t="str">
        <f>IF(D9&gt;0,VLOOKUP(D9,伝票発行元!$A$2:$B$111,2,FALSE), "")</f>
        <v/>
      </c>
      <c r="F9" s="20"/>
      <c r="G9" s="35"/>
      <c r="H9" s="19"/>
      <c r="I9" s="35"/>
      <c r="J9" s="21"/>
      <c r="K9" s="22"/>
    </row>
    <row r="10" spans="1:13" ht="17.25" customHeight="1" x14ac:dyDescent="0.15">
      <c r="A10" s="16"/>
      <c r="B10" s="17"/>
      <c r="C10" s="18"/>
      <c r="D10" s="19"/>
      <c r="E10" s="35" t="str">
        <f>IF(D10&gt;0,VLOOKUP(D10,伝票発行元!$A$2:$B$111,2,FALSE), "")</f>
        <v/>
      </c>
      <c r="F10" s="20"/>
      <c r="G10" s="35"/>
      <c r="H10" s="19"/>
      <c r="I10" s="35"/>
      <c r="J10" s="21"/>
      <c r="K10" s="22"/>
    </row>
    <row r="11" spans="1:13" ht="17.25" customHeight="1" x14ac:dyDescent="0.15">
      <c r="A11" s="16"/>
      <c r="B11" s="17"/>
      <c r="C11" s="18"/>
      <c r="D11" s="19"/>
      <c r="E11" s="35" t="str">
        <f>IF(D11&gt;0,VLOOKUP(D11,伝票発行元!$A$2:$B$111,2,FALSE), "")</f>
        <v/>
      </c>
      <c r="F11" s="20"/>
      <c r="G11" s="35"/>
      <c r="H11" s="19"/>
      <c r="I11" s="35"/>
      <c r="J11" s="21"/>
      <c r="K11" s="22"/>
    </row>
    <row r="12" spans="1:13" ht="17.25" customHeight="1" x14ac:dyDescent="0.15">
      <c r="A12" s="16"/>
      <c r="B12" s="17"/>
      <c r="C12" s="18"/>
      <c r="D12" s="19"/>
      <c r="E12" s="35" t="str">
        <f>IF(D12&gt;0,VLOOKUP(D12,伝票発行元!$A$2:$B$111,2,FALSE), "")</f>
        <v/>
      </c>
      <c r="F12" s="20"/>
      <c r="G12" s="35"/>
      <c r="H12" s="19"/>
      <c r="I12" s="35"/>
      <c r="J12" s="21"/>
      <c r="K12" s="22"/>
    </row>
    <row r="13" spans="1:13" ht="17.25" customHeight="1" x14ac:dyDescent="0.15">
      <c r="A13" s="16"/>
      <c r="B13" s="17"/>
      <c r="C13" s="18"/>
      <c r="D13" s="19"/>
      <c r="E13" s="35" t="str">
        <f>IF(D13&gt;0,VLOOKUP(D13,伝票発行元!$A$2:$B$111,2,FALSE), "")</f>
        <v/>
      </c>
      <c r="F13" s="20"/>
      <c r="G13" s="35"/>
      <c r="H13" s="19"/>
      <c r="I13" s="35"/>
      <c r="J13" s="21"/>
      <c r="K13" s="22"/>
    </row>
    <row r="14" spans="1:13" ht="17.25" customHeight="1" x14ac:dyDescent="0.15">
      <c r="A14" s="16"/>
      <c r="B14" s="17"/>
      <c r="C14" s="18"/>
      <c r="D14" s="19"/>
      <c r="E14" s="35" t="str">
        <f>IF(D14&gt;0,VLOOKUP(D14,伝票発行元!$A$2:$B$111,2,FALSE), "")</f>
        <v/>
      </c>
      <c r="F14" s="20"/>
      <c r="G14" s="35"/>
      <c r="H14" s="19"/>
      <c r="I14" s="35"/>
      <c r="J14" s="21"/>
      <c r="K14" s="22"/>
    </row>
    <row r="15" spans="1:13" ht="17.25" customHeight="1" x14ac:dyDescent="0.15">
      <c r="A15" s="16"/>
      <c r="B15" s="17"/>
      <c r="C15" s="18"/>
      <c r="D15" s="19"/>
      <c r="E15" s="35" t="str">
        <f>IF(D15&gt;0,VLOOKUP(D15,伝票発行元!$A$2:$B$111,2,FALSE), "")</f>
        <v/>
      </c>
      <c r="F15" s="20"/>
      <c r="G15" s="35"/>
      <c r="H15" s="19"/>
      <c r="I15" s="35"/>
      <c r="J15" s="21"/>
      <c r="K15" s="22"/>
    </row>
    <row r="16" spans="1:13" ht="17.25" customHeight="1" x14ac:dyDescent="0.15">
      <c r="A16" s="16"/>
      <c r="B16" s="17"/>
      <c r="C16" s="18"/>
      <c r="D16" s="19"/>
      <c r="E16" s="35" t="str">
        <f>IF(D16&gt;0,VLOOKUP(D16,伝票発行元!$A$2:$B$111,2,FALSE), "")</f>
        <v/>
      </c>
      <c r="F16" s="20"/>
      <c r="G16" s="35"/>
      <c r="H16" s="19"/>
      <c r="I16" s="35"/>
      <c r="J16" s="21"/>
      <c r="K16" s="22"/>
    </row>
    <row r="17" spans="1:11" ht="17.25" customHeight="1" x14ac:dyDescent="0.15">
      <c r="A17" s="16"/>
      <c r="B17" s="17"/>
      <c r="C17" s="18"/>
      <c r="D17" s="19"/>
      <c r="E17" s="35" t="str">
        <f>IF(D17&gt;0,VLOOKUP(D17,伝票発行元!$A$2:$B$111,2,FALSE), "")</f>
        <v/>
      </c>
      <c r="F17" s="20"/>
      <c r="G17" s="35"/>
      <c r="H17" s="19"/>
      <c r="I17" s="35"/>
      <c r="J17" s="21"/>
      <c r="K17" s="22"/>
    </row>
    <row r="18" spans="1:11" ht="17.25" customHeight="1" x14ac:dyDescent="0.15">
      <c r="A18" s="16"/>
      <c r="B18" s="17"/>
      <c r="C18" s="18"/>
      <c r="D18" s="19"/>
      <c r="E18" s="35" t="str">
        <f>IF(D18&gt;0,VLOOKUP(D18,伝票発行元!$A$2:$B$111,2,FALSE), "")</f>
        <v/>
      </c>
      <c r="F18" s="20"/>
      <c r="G18" s="35"/>
      <c r="H18" s="19"/>
      <c r="I18" s="35"/>
      <c r="J18" s="21"/>
      <c r="K18" s="22"/>
    </row>
    <row r="19" spans="1:11" ht="17.25" customHeight="1" x14ac:dyDescent="0.15">
      <c r="A19" s="16"/>
      <c r="B19" s="17"/>
      <c r="C19" s="18"/>
      <c r="D19" s="19"/>
      <c r="E19" s="35" t="str">
        <f>IF(D19&gt;0,VLOOKUP(D19,伝票発行元!$A$2:$B$111,2,FALSE), "")</f>
        <v/>
      </c>
      <c r="F19" s="20"/>
      <c r="G19" s="35"/>
      <c r="H19" s="19"/>
      <c r="I19" s="35"/>
      <c r="J19" s="21"/>
      <c r="K19" s="22"/>
    </row>
    <row r="20" spans="1:11" ht="17.25" customHeight="1" x14ac:dyDescent="0.15">
      <c r="A20" s="16"/>
      <c r="B20" s="17"/>
      <c r="C20" s="18"/>
      <c r="D20" s="19"/>
      <c r="E20" s="35" t="str">
        <f>IF(D20&gt;0,VLOOKUP(D20,伝票発行元!$A$2:$B$111,2,FALSE), "")</f>
        <v/>
      </c>
      <c r="F20" s="20"/>
      <c r="G20" s="35"/>
      <c r="H20" s="19"/>
      <c r="I20" s="35"/>
      <c r="J20" s="21"/>
      <c r="K20" s="22"/>
    </row>
    <row r="21" spans="1:11" ht="17.25" customHeight="1" x14ac:dyDescent="0.15">
      <c r="A21" s="16"/>
      <c r="B21" s="17"/>
      <c r="C21" s="18"/>
      <c r="D21" s="19"/>
      <c r="E21" s="35" t="str">
        <f>IF(D21&gt;0,VLOOKUP(D21,伝票発行元!$A$2:$B$111,2,FALSE), "")</f>
        <v/>
      </c>
      <c r="F21" s="20"/>
      <c r="G21" s="35"/>
      <c r="H21" s="19"/>
      <c r="I21" s="35"/>
      <c r="J21" s="21"/>
      <c r="K21" s="22"/>
    </row>
    <row r="22" spans="1:11" ht="17.25" customHeight="1" x14ac:dyDescent="0.15">
      <c r="A22" s="16"/>
      <c r="B22" s="17"/>
      <c r="C22" s="18"/>
      <c r="D22" s="19"/>
      <c r="E22" s="35" t="str">
        <f>IF(D22&gt;0,VLOOKUP(D22,伝票発行元!$A$2:$B$111,2,FALSE), "")</f>
        <v/>
      </c>
      <c r="F22" s="20"/>
      <c r="G22" s="35"/>
      <c r="H22" s="19"/>
      <c r="I22" s="35"/>
      <c r="J22" s="21"/>
      <c r="K22" s="22"/>
    </row>
    <row r="23" spans="1:11" ht="17.25" customHeight="1" x14ac:dyDescent="0.15">
      <c r="A23" s="16"/>
      <c r="B23" s="17"/>
      <c r="C23" s="18"/>
      <c r="D23" s="19"/>
      <c r="E23" s="35" t="str">
        <f>IF(D23&gt;0,VLOOKUP(D23,伝票発行元!$A$2:$B$111,2,FALSE), "")</f>
        <v/>
      </c>
      <c r="F23" s="20"/>
      <c r="G23" s="35"/>
      <c r="H23" s="19"/>
      <c r="I23" s="35"/>
      <c r="J23" s="21"/>
      <c r="K23" s="22"/>
    </row>
    <row r="24" spans="1:11" ht="17.25" customHeight="1" x14ac:dyDescent="0.15">
      <c r="A24" s="16"/>
      <c r="B24" s="17"/>
      <c r="C24" s="18"/>
      <c r="D24" s="19"/>
      <c r="E24" s="35" t="str">
        <f>IF(D24&gt;0,VLOOKUP(D24,伝票発行元!$A$2:$B$111,2,FALSE), "")</f>
        <v/>
      </c>
      <c r="F24" s="20"/>
      <c r="G24" s="35"/>
      <c r="H24" s="19"/>
      <c r="I24" s="35"/>
      <c r="J24" s="21"/>
      <c r="K24" s="22"/>
    </row>
    <row r="25" spans="1:11" ht="17.25" customHeight="1" x14ac:dyDescent="0.15">
      <c r="A25" s="16"/>
      <c r="B25" s="17"/>
      <c r="C25" s="18"/>
      <c r="D25" s="19"/>
      <c r="E25" s="35" t="str">
        <f>IF(D25&gt;0,VLOOKUP(D25,伝票発行元!$A$2:$B$111,2,FALSE), "")</f>
        <v/>
      </c>
      <c r="F25" s="20"/>
      <c r="G25" s="35"/>
      <c r="H25" s="19"/>
      <c r="I25" s="35"/>
      <c r="J25" s="21"/>
      <c r="K25" s="22"/>
    </row>
    <row r="26" spans="1:11" ht="17.25" customHeight="1" x14ac:dyDescent="0.15">
      <c r="A26" s="16"/>
      <c r="B26" s="17"/>
      <c r="C26" s="18"/>
      <c r="D26" s="19"/>
      <c r="E26" s="35" t="str">
        <f>IF(D26&gt;0,VLOOKUP(D26,伝票発行元!$A$2:$B$111,2,FALSE), "")</f>
        <v/>
      </c>
      <c r="F26" s="20"/>
      <c r="G26" s="35"/>
      <c r="H26" s="19"/>
      <c r="I26" s="35"/>
      <c r="J26" s="21"/>
      <c r="K26" s="22"/>
    </row>
    <row r="27" spans="1:11" ht="17.25" customHeight="1" x14ac:dyDescent="0.15">
      <c r="A27" s="16"/>
      <c r="B27" s="17"/>
      <c r="C27" s="18"/>
      <c r="D27" s="19"/>
      <c r="E27" s="35" t="str">
        <f>IF(D27&gt;0,VLOOKUP(D27,伝票発行元!$A$2:$B$111,2,FALSE), "")</f>
        <v/>
      </c>
      <c r="F27" s="20"/>
      <c r="G27" s="35"/>
      <c r="H27" s="19"/>
      <c r="I27" s="35"/>
      <c r="J27" s="21"/>
      <c r="K27" s="22"/>
    </row>
    <row r="28" spans="1:11" ht="17.25" customHeight="1" x14ac:dyDescent="0.15">
      <c r="A28" s="16"/>
      <c r="B28" s="17"/>
      <c r="C28" s="18"/>
      <c r="D28" s="19"/>
      <c r="E28" s="35" t="str">
        <f>IF(D28&gt;0,VLOOKUP(D28,伝票発行元!$A$2:$B$111,2,FALSE), "")</f>
        <v/>
      </c>
      <c r="F28" s="20"/>
      <c r="G28" s="35"/>
      <c r="H28" s="19"/>
      <c r="I28" s="35"/>
      <c r="J28" s="21"/>
      <c r="K28" s="22"/>
    </row>
    <row r="29" spans="1:11" ht="17.25" customHeight="1" x14ac:dyDescent="0.15">
      <c r="A29" s="16"/>
      <c r="B29" s="17"/>
      <c r="C29" s="18"/>
      <c r="D29" s="19"/>
      <c r="E29" s="35" t="str">
        <f>IF(D29&gt;0,VLOOKUP(D29,伝票発行元!$A$2:$B$111,2,FALSE), "")</f>
        <v/>
      </c>
      <c r="F29" s="20"/>
      <c r="G29" s="35"/>
      <c r="H29" s="19"/>
      <c r="I29" s="35"/>
      <c r="J29" s="21"/>
      <c r="K29" s="22"/>
    </row>
    <row r="30" spans="1:11" ht="17.25" customHeight="1" x14ac:dyDescent="0.15">
      <c r="A30" s="16"/>
      <c r="B30" s="17"/>
      <c r="C30" s="18"/>
      <c r="D30" s="19"/>
      <c r="E30" s="35" t="str">
        <f>IF(D30&gt;0,VLOOKUP(D30,伝票発行元!$A$2:$B$111,2,FALSE), "")</f>
        <v/>
      </c>
      <c r="F30" s="20"/>
      <c r="G30" s="35"/>
      <c r="H30" s="19"/>
      <c r="I30" s="35"/>
      <c r="J30" s="21"/>
      <c r="K30" s="22"/>
    </row>
    <row r="31" spans="1:11" ht="17.25" customHeight="1" x14ac:dyDescent="0.15">
      <c r="A31" s="16"/>
      <c r="B31" s="17"/>
      <c r="C31" s="18"/>
      <c r="D31" s="19"/>
      <c r="E31" s="35" t="str">
        <f>IF(D31&gt;0,VLOOKUP(D31,伝票発行元!$A$2:$B$111,2,FALSE), "")</f>
        <v/>
      </c>
      <c r="F31" s="20"/>
      <c r="G31" s="35"/>
      <c r="H31" s="19"/>
      <c r="I31" s="35"/>
      <c r="J31" s="21"/>
      <c r="K31" s="22"/>
    </row>
    <row r="32" spans="1:11" ht="17.25" customHeight="1" x14ac:dyDescent="0.15">
      <c r="A32" s="16"/>
      <c r="B32" s="17"/>
      <c r="C32" s="18"/>
      <c r="D32" s="19"/>
      <c r="E32" s="35" t="str">
        <f>IF(D32&gt;0,VLOOKUP(D32,伝票発行元!$A$2:$B$111,2,FALSE), "")</f>
        <v/>
      </c>
      <c r="F32" s="20"/>
      <c r="G32" s="35"/>
      <c r="H32" s="19"/>
      <c r="I32" s="35"/>
      <c r="J32" s="21"/>
      <c r="K32" s="22"/>
    </row>
    <row r="33" spans="1:11" ht="17.25" customHeight="1" x14ac:dyDescent="0.15">
      <c r="A33" s="16"/>
      <c r="B33" s="17"/>
      <c r="C33" s="18"/>
      <c r="D33" s="19"/>
      <c r="E33" s="35" t="str">
        <f>IF(D33&gt;0,VLOOKUP(D33,伝票発行元!$A$2:$B$111,2,FALSE), "")</f>
        <v/>
      </c>
      <c r="F33" s="20"/>
      <c r="G33" s="35"/>
      <c r="H33" s="19"/>
      <c r="I33" s="35"/>
      <c r="J33" s="21"/>
      <c r="K33" s="22"/>
    </row>
    <row r="34" spans="1:11" ht="17.25" customHeight="1" x14ac:dyDescent="0.15">
      <c r="A34" s="16"/>
      <c r="B34" s="17"/>
      <c r="C34" s="18"/>
      <c r="D34" s="19"/>
      <c r="E34" s="35" t="str">
        <f>IF(D34&gt;0,VLOOKUP(D34,伝票発行元!$A$2:$B$111,2,FALSE), "")</f>
        <v/>
      </c>
      <c r="F34" s="20"/>
      <c r="G34" s="35"/>
      <c r="H34" s="19"/>
      <c r="I34" s="35"/>
      <c r="J34" s="21"/>
      <c r="K34" s="22"/>
    </row>
    <row r="35" spans="1:11" ht="17.25" customHeight="1" x14ac:dyDescent="0.15">
      <c r="A35" s="16"/>
      <c r="B35" s="17"/>
      <c r="C35" s="18"/>
      <c r="D35" s="19"/>
      <c r="E35" s="35" t="str">
        <f>IF(D35&gt;0,VLOOKUP(D35,伝票発行元!$A$2:$B$111,2,FALSE), "")</f>
        <v/>
      </c>
      <c r="F35" s="20"/>
      <c r="G35" s="35"/>
      <c r="H35" s="19"/>
      <c r="I35" s="35"/>
      <c r="J35" s="21"/>
      <c r="K35" s="22"/>
    </row>
    <row r="36" spans="1:11" ht="17.25" customHeight="1" x14ac:dyDescent="0.15">
      <c r="A36" s="16"/>
      <c r="B36" s="17"/>
      <c r="C36" s="18"/>
      <c r="D36" s="19"/>
      <c r="E36" s="35" t="str">
        <f>IF(D36&gt;0,VLOOKUP(D36,伝票発行元!$A$2:$B$111,2,FALSE), "")</f>
        <v/>
      </c>
      <c r="F36" s="20"/>
      <c r="G36" s="35"/>
      <c r="H36" s="19"/>
      <c r="I36" s="35"/>
      <c r="J36" s="21"/>
      <c r="K36" s="22"/>
    </row>
    <row r="37" spans="1:11" ht="17.25" customHeight="1" x14ac:dyDescent="0.15">
      <c r="A37" s="16"/>
      <c r="B37" s="17"/>
      <c r="C37" s="18"/>
      <c r="D37" s="19"/>
      <c r="E37" s="35" t="str">
        <f>IF(D37&gt;0,VLOOKUP(D37,伝票発行元!$A$2:$B$111,2,FALSE), "")</f>
        <v/>
      </c>
      <c r="F37" s="20"/>
      <c r="G37" s="35"/>
      <c r="H37" s="19"/>
      <c r="I37" s="35"/>
      <c r="J37" s="21"/>
      <c r="K37" s="22"/>
    </row>
    <row r="38" spans="1:11" ht="17.25" customHeight="1" x14ac:dyDescent="0.15">
      <c r="A38" s="16"/>
      <c r="B38" s="17"/>
      <c r="C38" s="18"/>
      <c r="D38" s="19"/>
      <c r="E38" s="35" t="str">
        <f>IF(D38&gt;0,VLOOKUP(D38,伝票発行元!$A$2:$B$111,2,FALSE), "")</f>
        <v/>
      </c>
      <c r="F38" s="20"/>
      <c r="G38" s="35"/>
      <c r="H38" s="19"/>
      <c r="I38" s="35"/>
      <c r="J38" s="21"/>
      <c r="K38" s="22"/>
    </row>
    <row r="39" spans="1:11" ht="17.25" customHeight="1" x14ac:dyDescent="0.15">
      <c r="A39" s="16"/>
      <c r="B39" s="17"/>
      <c r="C39" s="18"/>
      <c r="D39" s="19"/>
      <c r="E39" s="35" t="str">
        <f>IF(D39&gt;0,VLOOKUP(D39,伝票発行元!$A$2:$B$111,2,FALSE), "")</f>
        <v/>
      </c>
      <c r="F39" s="20"/>
      <c r="G39" s="35"/>
      <c r="H39" s="19"/>
      <c r="I39" s="35"/>
      <c r="J39" s="21"/>
      <c r="K39" s="22"/>
    </row>
    <row r="40" spans="1:11" ht="17.25" customHeight="1" x14ac:dyDescent="0.15">
      <c r="A40" s="16"/>
      <c r="B40" s="17"/>
      <c r="C40" s="18"/>
      <c r="D40" s="19"/>
      <c r="E40" s="35" t="str">
        <f>IF(D40&gt;0,VLOOKUP(D40,伝票発行元!$A$2:$B$111,2,FALSE), "")</f>
        <v/>
      </c>
      <c r="F40" s="20"/>
      <c r="G40" s="35"/>
      <c r="H40" s="19"/>
      <c r="I40" s="35"/>
      <c r="J40" s="21"/>
      <c r="K40" s="22"/>
    </row>
    <row r="41" spans="1:11" ht="17.25" customHeight="1" x14ac:dyDescent="0.15">
      <c r="A41" s="16"/>
      <c r="B41" s="17"/>
      <c r="C41" s="18"/>
      <c r="D41" s="19"/>
      <c r="E41" s="35" t="str">
        <f>IF(D41&gt;0,VLOOKUP(D41,伝票発行元!$A$2:$B$111,2,FALSE), "")</f>
        <v/>
      </c>
      <c r="F41" s="20"/>
      <c r="G41" s="35"/>
      <c r="H41" s="19"/>
      <c r="I41" s="35"/>
      <c r="J41" s="21"/>
      <c r="K41" s="22"/>
    </row>
    <row r="42" spans="1:11" ht="17.25" customHeight="1" x14ac:dyDescent="0.15">
      <c r="A42" s="16"/>
      <c r="B42" s="17"/>
      <c r="C42" s="18"/>
      <c r="D42" s="19"/>
      <c r="E42" s="35" t="str">
        <f>IF(D42&gt;0,VLOOKUP(D42,伝票発行元!$A$2:$B$111,2,FALSE), "")</f>
        <v/>
      </c>
      <c r="F42" s="20"/>
      <c r="G42" s="35"/>
      <c r="H42" s="19"/>
      <c r="I42" s="35"/>
      <c r="J42" s="21"/>
      <c r="K42" s="22"/>
    </row>
    <row r="43" spans="1:11" ht="17.25" customHeight="1" x14ac:dyDescent="0.15">
      <c r="A43" s="16"/>
      <c r="B43" s="17"/>
      <c r="C43" s="18"/>
      <c r="D43" s="19"/>
      <c r="E43" s="35" t="str">
        <f>IF(D43&gt;0,VLOOKUP(D43,伝票発行元!$A$2:$B$111,2,FALSE), "")</f>
        <v/>
      </c>
      <c r="F43" s="20"/>
      <c r="G43" s="35"/>
      <c r="H43" s="19"/>
      <c r="I43" s="35"/>
      <c r="J43" s="21"/>
      <c r="K43" s="22"/>
    </row>
    <row r="44" spans="1:11" ht="17.25" customHeight="1" x14ac:dyDescent="0.15">
      <c r="A44" s="16"/>
      <c r="B44" s="17"/>
      <c r="C44" s="18"/>
      <c r="D44" s="19"/>
      <c r="E44" s="35" t="str">
        <f>IF(D44&gt;0,VLOOKUP(D44,伝票発行元!$A$2:$B$111,2,FALSE), "")</f>
        <v/>
      </c>
      <c r="F44" s="20"/>
      <c r="G44" s="35"/>
      <c r="H44" s="19"/>
      <c r="I44" s="35"/>
      <c r="J44" s="21"/>
      <c r="K44" s="22"/>
    </row>
    <row r="45" spans="1:11" ht="17.25" customHeight="1" x14ac:dyDescent="0.15">
      <c r="A45" s="16"/>
      <c r="B45" s="17"/>
      <c r="C45" s="18"/>
      <c r="D45" s="19"/>
      <c r="E45" s="35" t="str">
        <f>IF(D45&gt;0,VLOOKUP(D45,伝票発行元!$A$2:$B$111,2,FALSE), "")</f>
        <v/>
      </c>
      <c r="F45" s="20"/>
      <c r="G45" s="35"/>
      <c r="H45" s="19"/>
      <c r="I45" s="35"/>
      <c r="J45" s="21"/>
      <c r="K45" s="22"/>
    </row>
    <row r="46" spans="1:11" ht="17.25" customHeight="1" x14ac:dyDescent="0.15">
      <c r="A46" s="16"/>
      <c r="B46" s="17"/>
      <c r="C46" s="18"/>
      <c r="D46" s="19"/>
      <c r="E46" s="35" t="str">
        <f>IF(D46&gt;0,VLOOKUP(D46,伝票発行元!$A$2:$B$111,2,FALSE), "")</f>
        <v/>
      </c>
      <c r="F46" s="20"/>
      <c r="G46" s="35"/>
      <c r="H46" s="19"/>
      <c r="I46" s="35"/>
      <c r="J46" s="21"/>
      <c r="K46" s="22"/>
    </row>
    <row r="47" spans="1:11" ht="17.25" customHeight="1" x14ac:dyDescent="0.15">
      <c r="A47" s="16"/>
      <c r="B47" s="17"/>
      <c r="C47" s="18"/>
      <c r="D47" s="19"/>
      <c r="E47" s="35" t="str">
        <f>IF(D47&gt;0,VLOOKUP(D47,伝票発行元!$A$2:$B$111,2,FALSE), "")</f>
        <v/>
      </c>
      <c r="F47" s="20"/>
      <c r="G47" s="35"/>
      <c r="H47" s="19"/>
      <c r="I47" s="35"/>
      <c r="J47" s="21"/>
      <c r="K47" s="22"/>
    </row>
    <row r="48" spans="1:11" ht="17.25" customHeight="1" x14ac:dyDescent="0.15">
      <c r="A48" s="16"/>
      <c r="B48" s="17"/>
      <c r="C48" s="18"/>
      <c r="D48" s="19"/>
      <c r="E48" s="35" t="str">
        <f>IF(D48&gt;0,VLOOKUP(D48,伝票発行元!$A$2:$B$111,2,FALSE), "")</f>
        <v/>
      </c>
      <c r="F48" s="20"/>
      <c r="G48" s="35"/>
      <c r="H48" s="19"/>
      <c r="I48" s="35"/>
      <c r="J48" s="21"/>
      <c r="K48" s="22"/>
    </row>
    <row r="49" spans="1:11" ht="17.25" customHeight="1" x14ac:dyDescent="0.15">
      <c r="A49" s="16"/>
      <c r="B49" s="17"/>
      <c r="C49" s="18"/>
      <c r="D49" s="19"/>
      <c r="E49" s="35" t="str">
        <f>IF(D49&gt;0,VLOOKUP(D49,伝票発行元!$A$2:$B$111,2,FALSE), "")</f>
        <v/>
      </c>
      <c r="F49" s="20"/>
      <c r="G49" s="35"/>
      <c r="H49" s="19"/>
      <c r="I49" s="35"/>
      <c r="J49" s="21"/>
      <c r="K49" s="22"/>
    </row>
    <row r="50" spans="1:11" ht="17.25" customHeight="1" x14ac:dyDescent="0.15">
      <c r="A50" s="16"/>
      <c r="B50" s="17"/>
      <c r="C50" s="18"/>
      <c r="D50" s="19"/>
      <c r="E50" s="35" t="str">
        <f>IF(D50&gt;0,VLOOKUP(D50,伝票発行元!$A$2:$B$111,2,FALSE), "")</f>
        <v/>
      </c>
      <c r="F50" s="20"/>
      <c r="G50" s="35"/>
      <c r="H50" s="19"/>
      <c r="I50" s="35"/>
      <c r="J50" s="21"/>
      <c r="K50" s="22"/>
    </row>
    <row r="51" spans="1:11" ht="17.25" customHeight="1" x14ac:dyDescent="0.15">
      <c r="A51" s="16"/>
      <c r="B51" s="17"/>
      <c r="C51" s="18"/>
      <c r="D51" s="19"/>
      <c r="E51" s="35" t="str">
        <f>IF(D51&gt;0,VLOOKUP(D51,伝票発行元!$A$2:$B$111,2,FALSE), "")</f>
        <v/>
      </c>
      <c r="F51" s="20"/>
      <c r="G51" s="35"/>
      <c r="H51" s="19"/>
      <c r="I51" s="35"/>
      <c r="J51" s="21"/>
      <c r="K51" s="22"/>
    </row>
    <row r="52" spans="1:11" ht="17.25" customHeight="1" x14ac:dyDescent="0.15">
      <c r="A52" s="16"/>
      <c r="B52" s="17"/>
      <c r="C52" s="18"/>
      <c r="D52" s="19"/>
      <c r="E52" s="35" t="str">
        <f>IF(D52&gt;0,VLOOKUP(D52,伝票発行元!$A$2:$B$111,2,FALSE), "")</f>
        <v/>
      </c>
      <c r="F52" s="20"/>
      <c r="G52" s="35"/>
      <c r="H52" s="19"/>
      <c r="I52" s="35"/>
      <c r="J52" s="21"/>
      <c r="K52" s="22"/>
    </row>
    <row r="53" spans="1:11" ht="17.25" customHeight="1" x14ac:dyDescent="0.15">
      <c r="A53" s="16"/>
      <c r="B53" s="17"/>
      <c r="C53" s="18"/>
      <c r="D53" s="19"/>
      <c r="E53" s="35" t="str">
        <f>IF(D53&gt;0,VLOOKUP(D53,伝票発行元!$A$2:$B$111,2,FALSE), "")</f>
        <v/>
      </c>
      <c r="F53" s="20"/>
      <c r="G53" s="35"/>
      <c r="H53" s="19"/>
      <c r="I53" s="35"/>
      <c r="J53" s="21"/>
      <c r="K53" s="22"/>
    </row>
    <row r="54" spans="1:11" ht="17.25" customHeight="1" x14ac:dyDescent="0.15">
      <c r="A54" s="16"/>
      <c r="B54" s="17"/>
      <c r="C54" s="18"/>
      <c r="D54" s="19"/>
      <c r="E54" s="35" t="str">
        <f>IF(D54&gt;0,VLOOKUP(D54,伝票発行元!$A$2:$B$111,2,FALSE), "")</f>
        <v/>
      </c>
      <c r="F54" s="20"/>
      <c r="G54" s="35"/>
      <c r="H54" s="19"/>
      <c r="I54" s="35"/>
      <c r="J54" s="21"/>
      <c r="K54" s="22"/>
    </row>
    <row r="55" spans="1:11" ht="17.25" customHeight="1" x14ac:dyDescent="0.15">
      <c r="A55" s="16"/>
      <c r="B55" s="17"/>
      <c r="C55" s="18"/>
      <c r="D55" s="19"/>
      <c r="E55" s="35" t="str">
        <f>IF(D55&gt;0,VLOOKUP(D55,伝票発行元!$A$2:$B$111,2,FALSE), "")</f>
        <v/>
      </c>
      <c r="F55" s="20"/>
      <c r="G55" s="35"/>
      <c r="H55" s="19"/>
      <c r="I55" s="35"/>
      <c r="J55" s="21"/>
      <c r="K55" s="22"/>
    </row>
    <row r="56" spans="1:11" ht="17.25" customHeight="1" x14ac:dyDescent="0.15">
      <c r="A56" s="16"/>
      <c r="B56" s="17"/>
      <c r="C56" s="18"/>
      <c r="D56" s="19"/>
      <c r="E56" s="35" t="str">
        <f>IF(D56&gt;0,VLOOKUP(D56,伝票発行元!$A$2:$B$111,2,FALSE), "")</f>
        <v/>
      </c>
      <c r="F56" s="20"/>
      <c r="G56" s="35"/>
      <c r="H56" s="19"/>
      <c r="I56" s="35"/>
      <c r="J56" s="21"/>
      <c r="K56" s="22"/>
    </row>
    <row r="57" spans="1:11" ht="17.25" customHeight="1" x14ac:dyDescent="0.15">
      <c r="A57" s="16"/>
      <c r="B57" s="17"/>
      <c r="C57" s="18"/>
      <c r="D57" s="19"/>
      <c r="E57" s="35" t="str">
        <f>IF(D57&gt;0,VLOOKUP(D57,伝票発行元!$A$2:$B$111,2,FALSE), "")</f>
        <v/>
      </c>
      <c r="F57" s="20"/>
      <c r="G57" s="35"/>
      <c r="H57" s="19"/>
      <c r="I57" s="35"/>
      <c r="J57" s="21"/>
      <c r="K57" s="22"/>
    </row>
    <row r="58" spans="1:11" ht="17.25" customHeight="1" x14ac:dyDescent="0.15">
      <c r="A58" s="16"/>
      <c r="B58" s="17"/>
      <c r="C58" s="18"/>
      <c r="D58" s="19"/>
      <c r="E58" s="35" t="str">
        <f>IF(D58&gt;0,VLOOKUP(D58,伝票発行元!$A$2:$B$111,2,FALSE), "")</f>
        <v/>
      </c>
      <c r="F58" s="20"/>
      <c r="G58" s="35"/>
      <c r="H58" s="19"/>
      <c r="I58" s="35"/>
      <c r="J58" s="21"/>
      <c r="K58" s="22"/>
    </row>
    <row r="59" spans="1:11" ht="17.25" customHeight="1" x14ac:dyDescent="0.15">
      <c r="A59" s="16"/>
      <c r="B59" s="17"/>
      <c r="C59" s="18"/>
      <c r="D59" s="19"/>
      <c r="E59" s="35" t="str">
        <f>IF(D59&gt;0,VLOOKUP(D59,伝票発行元!$A$2:$B$111,2,FALSE), "")</f>
        <v/>
      </c>
      <c r="F59" s="20"/>
      <c r="G59" s="35"/>
      <c r="H59" s="19"/>
      <c r="I59" s="35"/>
      <c r="J59" s="21"/>
      <c r="K59" s="22"/>
    </row>
    <row r="60" spans="1:11" ht="17.25" customHeight="1" x14ac:dyDescent="0.15">
      <c r="A60" s="16"/>
      <c r="B60" s="17"/>
      <c r="C60" s="18"/>
      <c r="D60" s="19"/>
      <c r="E60" s="35" t="str">
        <f>IF(D60&gt;0,VLOOKUP(D60,伝票発行元!$A$2:$B$111,2,FALSE), "")</f>
        <v/>
      </c>
      <c r="F60" s="20"/>
      <c r="G60" s="35"/>
      <c r="H60" s="19"/>
      <c r="I60" s="35"/>
      <c r="J60" s="21"/>
      <c r="K60" s="22"/>
    </row>
    <row r="61" spans="1:11" ht="17.25" customHeight="1" x14ac:dyDescent="0.15">
      <c r="A61" s="16"/>
      <c r="B61" s="17"/>
      <c r="C61" s="18"/>
      <c r="D61" s="19"/>
      <c r="E61" s="35" t="str">
        <f>IF(D61&gt;0,VLOOKUP(D61,伝票発行元!$A$2:$B$111,2,FALSE), "")</f>
        <v/>
      </c>
      <c r="F61" s="20"/>
      <c r="G61" s="35"/>
      <c r="H61" s="19"/>
      <c r="I61" s="35"/>
      <c r="J61" s="21"/>
      <c r="K61" s="22"/>
    </row>
    <row r="62" spans="1:11" ht="17.25" customHeight="1" x14ac:dyDescent="0.15">
      <c r="A62" s="16"/>
      <c r="B62" s="17"/>
      <c r="C62" s="18"/>
      <c r="D62" s="19"/>
      <c r="E62" s="35" t="str">
        <f>IF(D62&gt;0,VLOOKUP(D62,伝票発行元!$A$2:$B$111,2,FALSE), "")</f>
        <v/>
      </c>
      <c r="F62" s="20"/>
      <c r="G62" s="35"/>
      <c r="H62" s="19"/>
      <c r="I62" s="35"/>
      <c r="J62" s="21"/>
      <c r="K62" s="22"/>
    </row>
    <row r="63" spans="1:11" ht="17.25" customHeight="1" x14ac:dyDescent="0.15">
      <c r="A63" s="16"/>
      <c r="B63" s="17"/>
      <c r="C63" s="18"/>
      <c r="D63" s="19"/>
      <c r="E63" s="35" t="str">
        <f>IF(D63&gt;0,VLOOKUP(D63,伝票発行元!$A$2:$B$111,2,FALSE), "")</f>
        <v/>
      </c>
      <c r="F63" s="20"/>
      <c r="G63" s="35"/>
      <c r="H63" s="19"/>
      <c r="I63" s="35"/>
      <c r="J63" s="21"/>
      <c r="K63" s="22"/>
    </row>
    <row r="64" spans="1:11" ht="17.25" customHeight="1" x14ac:dyDescent="0.15">
      <c r="A64" s="16"/>
      <c r="B64" s="17"/>
      <c r="C64" s="18"/>
      <c r="D64" s="19"/>
      <c r="E64" s="35" t="str">
        <f>IF(D64&gt;0,VLOOKUP(D64,伝票発行元!$A$2:$B$111,2,FALSE), "")</f>
        <v/>
      </c>
      <c r="F64" s="20"/>
      <c r="G64" s="35"/>
      <c r="H64" s="19"/>
      <c r="I64" s="35"/>
      <c r="J64" s="21"/>
      <c r="K64" s="22"/>
    </row>
    <row r="65" spans="1:11" ht="17.25" customHeight="1" x14ac:dyDescent="0.15">
      <c r="A65" s="16"/>
      <c r="B65" s="17"/>
      <c r="C65" s="18"/>
      <c r="D65" s="19"/>
      <c r="E65" s="35" t="str">
        <f>IF(D65&gt;0,VLOOKUP(D65,伝票発行元!$A$2:$B$111,2,FALSE), "")</f>
        <v/>
      </c>
      <c r="F65" s="20"/>
      <c r="G65" s="35"/>
      <c r="H65" s="19"/>
      <c r="I65" s="35"/>
      <c r="J65" s="21"/>
      <c r="K65" s="22"/>
    </row>
    <row r="66" spans="1:11" ht="17.25" customHeight="1" x14ac:dyDescent="0.15">
      <c r="A66" s="16"/>
      <c r="B66" s="17"/>
      <c r="C66" s="18"/>
      <c r="D66" s="19"/>
      <c r="E66" s="35" t="str">
        <f>IF(D66&gt;0,VLOOKUP(D66,伝票発行元!$A$2:$B$111,2,FALSE), "")</f>
        <v/>
      </c>
      <c r="F66" s="20"/>
      <c r="G66" s="35"/>
      <c r="H66" s="19"/>
      <c r="I66" s="35"/>
      <c r="J66" s="21"/>
      <c r="K66" s="22"/>
    </row>
    <row r="67" spans="1:11" ht="17.25" customHeight="1" x14ac:dyDescent="0.15">
      <c r="A67" s="16"/>
      <c r="B67" s="17"/>
      <c r="C67" s="18"/>
      <c r="D67" s="19"/>
      <c r="E67" s="35" t="str">
        <f>IF(D67&gt;0,VLOOKUP(D67,伝票発行元!$A$2:$B$111,2,FALSE), "")</f>
        <v/>
      </c>
      <c r="F67" s="20"/>
      <c r="G67" s="35"/>
      <c r="H67" s="19"/>
      <c r="I67" s="35"/>
      <c r="J67" s="21"/>
      <c r="K67" s="22"/>
    </row>
    <row r="68" spans="1:11" ht="17.25" customHeight="1" x14ac:dyDescent="0.15">
      <c r="A68" s="16"/>
      <c r="B68" s="17"/>
      <c r="C68" s="18"/>
      <c r="D68" s="19"/>
      <c r="E68" s="35" t="str">
        <f>IF(D68&gt;0,VLOOKUP(D68,伝票発行元!$A$2:$B$111,2,FALSE), "")</f>
        <v/>
      </c>
      <c r="F68" s="20"/>
      <c r="G68" s="35"/>
      <c r="H68" s="19"/>
      <c r="I68" s="35"/>
      <c r="J68" s="21"/>
      <c r="K68" s="22"/>
    </row>
    <row r="69" spans="1:11" ht="17.25" customHeight="1" x14ac:dyDescent="0.15">
      <c r="A69" s="16"/>
      <c r="B69" s="17"/>
      <c r="C69" s="18"/>
      <c r="D69" s="19"/>
      <c r="E69" s="35" t="str">
        <f>IF(D69&gt;0,VLOOKUP(D69,伝票発行元!$A$2:$B$111,2,FALSE), "")</f>
        <v/>
      </c>
      <c r="F69" s="20"/>
      <c r="G69" s="35"/>
      <c r="H69" s="19"/>
      <c r="I69" s="35"/>
      <c r="J69" s="21"/>
      <c r="K69" s="22"/>
    </row>
    <row r="70" spans="1:11" ht="17.25" customHeight="1" x14ac:dyDescent="0.15">
      <c r="A70" s="16"/>
      <c r="B70" s="17"/>
      <c r="C70" s="18"/>
      <c r="D70" s="19"/>
      <c r="E70" s="35" t="str">
        <f>IF(D70&gt;0,VLOOKUP(D70,伝票発行元!$A$2:$B$111,2,FALSE), "")</f>
        <v/>
      </c>
      <c r="F70" s="20"/>
      <c r="G70" s="35"/>
      <c r="H70" s="19"/>
      <c r="I70" s="35"/>
      <c r="J70" s="21"/>
      <c r="K70" s="22"/>
    </row>
    <row r="71" spans="1:11" ht="17.25" customHeight="1" x14ac:dyDescent="0.15">
      <c r="A71" s="16"/>
      <c r="B71" s="17"/>
      <c r="C71" s="18"/>
      <c r="D71" s="19"/>
      <c r="E71" s="35" t="str">
        <f>IF(D71&gt;0,VLOOKUP(D71,伝票発行元!$A$2:$B$111,2,FALSE), "")</f>
        <v/>
      </c>
      <c r="F71" s="20"/>
      <c r="G71" s="35"/>
      <c r="H71" s="19"/>
      <c r="I71" s="35"/>
      <c r="J71" s="21"/>
      <c r="K71" s="22"/>
    </row>
    <row r="72" spans="1:11" ht="17.25" customHeight="1" x14ac:dyDescent="0.15">
      <c r="A72" s="16"/>
      <c r="B72" s="17"/>
      <c r="C72" s="18"/>
      <c r="D72" s="19"/>
      <c r="E72" s="35" t="str">
        <f>IF(D72&gt;0,VLOOKUP(D72,伝票発行元!$A$2:$B$111,2,FALSE), "")</f>
        <v/>
      </c>
      <c r="F72" s="20"/>
      <c r="G72" s="35"/>
      <c r="H72" s="19"/>
      <c r="I72" s="35"/>
      <c r="J72" s="21"/>
      <c r="K72" s="22"/>
    </row>
    <row r="73" spans="1:11" ht="17.25" customHeight="1" x14ac:dyDescent="0.15">
      <c r="A73" s="16"/>
      <c r="B73" s="17"/>
      <c r="C73" s="18"/>
      <c r="D73" s="19"/>
      <c r="E73" s="35" t="str">
        <f>IF(D73&gt;0,VLOOKUP(D73,伝票発行元!$A$2:$B$111,2,FALSE), "")</f>
        <v/>
      </c>
      <c r="F73" s="20"/>
      <c r="G73" s="35"/>
      <c r="H73" s="19"/>
      <c r="I73" s="35"/>
      <c r="J73" s="21"/>
      <c r="K73" s="22"/>
    </row>
    <row r="74" spans="1:11" ht="17.25" customHeight="1" x14ac:dyDescent="0.15">
      <c r="A74" s="16"/>
      <c r="B74" s="17"/>
      <c r="C74" s="18"/>
      <c r="D74" s="19"/>
      <c r="E74" s="35" t="str">
        <f>IF(D74&gt;0,VLOOKUP(D74,伝票発行元!$A$2:$B$111,2,FALSE), "")</f>
        <v/>
      </c>
      <c r="F74" s="20"/>
      <c r="G74" s="35"/>
      <c r="H74" s="19"/>
      <c r="I74" s="35"/>
      <c r="J74" s="21"/>
      <c r="K74" s="22"/>
    </row>
    <row r="75" spans="1:11" ht="17.25" customHeight="1" x14ac:dyDescent="0.15">
      <c r="A75" s="16"/>
      <c r="B75" s="17"/>
      <c r="C75" s="18"/>
      <c r="D75" s="19"/>
      <c r="E75" s="35" t="str">
        <f>IF(D75&gt;0,VLOOKUP(D75,伝票発行元!$A$2:$B$111,2,FALSE), "")</f>
        <v/>
      </c>
      <c r="F75" s="20"/>
      <c r="G75" s="35"/>
      <c r="H75" s="19"/>
      <c r="I75" s="35"/>
      <c r="J75" s="21"/>
      <c r="K75" s="22"/>
    </row>
    <row r="76" spans="1:11" ht="17.25" customHeight="1" x14ac:dyDescent="0.15">
      <c r="A76" s="16"/>
      <c r="B76" s="17"/>
      <c r="C76" s="18"/>
      <c r="D76" s="19"/>
      <c r="E76" s="35" t="str">
        <f>IF(D76&gt;0,VLOOKUP(D76,伝票発行元!$A$2:$B$111,2,FALSE), "")</f>
        <v/>
      </c>
      <c r="F76" s="20"/>
      <c r="G76" s="35"/>
      <c r="H76" s="19"/>
      <c r="I76" s="35"/>
      <c r="J76" s="21"/>
      <c r="K76" s="22"/>
    </row>
    <row r="77" spans="1:11" ht="17.25" customHeight="1" x14ac:dyDescent="0.15">
      <c r="A77" s="16"/>
      <c r="B77" s="17"/>
      <c r="C77" s="18"/>
      <c r="D77" s="19"/>
      <c r="E77" s="35" t="str">
        <f>IF(D77&gt;0,VLOOKUP(D77,伝票発行元!$A$2:$B$111,2,FALSE), "")</f>
        <v/>
      </c>
      <c r="F77" s="20"/>
      <c r="G77" s="35"/>
      <c r="H77" s="19"/>
      <c r="I77" s="35"/>
      <c r="J77" s="21"/>
      <c r="K77" s="22"/>
    </row>
    <row r="78" spans="1:11" ht="17.25" customHeight="1" x14ac:dyDescent="0.15">
      <c r="A78" s="16"/>
      <c r="B78" s="17"/>
      <c r="C78" s="18"/>
      <c r="D78" s="19"/>
      <c r="E78" s="35" t="str">
        <f>IF(D78&gt;0,VLOOKUP(D78,伝票発行元!$A$2:$B$111,2,FALSE), "")</f>
        <v/>
      </c>
      <c r="F78" s="20"/>
      <c r="G78" s="35"/>
      <c r="H78" s="19"/>
      <c r="I78" s="35"/>
      <c r="J78" s="21"/>
      <c r="K78" s="22"/>
    </row>
    <row r="79" spans="1:11" ht="17.25" customHeight="1" x14ac:dyDescent="0.15">
      <c r="A79" s="16"/>
      <c r="B79" s="17"/>
      <c r="C79" s="18"/>
      <c r="D79" s="19"/>
      <c r="E79" s="35" t="str">
        <f>IF(D79&gt;0,VLOOKUP(D79,伝票発行元!$A$2:$B$111,2,FALSE), "")</f>
        <v/>
      </c>
      <c r="F79" s="20"/>
      <c r="G79" s="35"/>
      <c r="H79" s="19"/>
      <c r="I79" s="35"/>
      <c r="J79" s="21"/>
      <c r="K79" s="22"/>
    </row>
    <row r="80" spans="1:11" ht="17.25" customHeight="1" x14ac:dyDescent="0.15">
      <c r="A80" s="16"/>
      <c r="B80" s="17"/>
      <c r="C80" s="18"/>
      <c r="D80" s="19"/>
      <c r="E80" s="35" t="str">
        <f>IF(D80&gt;0,VLOOKUP(D80,伝票発行元!$A$2:$B$111,2,FALSE), "")</f>
        <v/>
      </c>
      <c r="F80" s="20"/>
      <c r="G80" s="35"/>
      <c r="H80" s="19"/>
      <c r="I80" s="35"/>
      <c r="J80" s="21"/>
      <c r="K80" s="22"/>
    </row>
    <row r="81" spans="1:11" ht="17.25" customHeight="1" x14ac:dyDescent="0.15">
      <c r="A81" s="16"/>
      <c r="B81" s="17"/>
      <c r="C81" s="18"/>
      <c r="D81" s="19"/>
      <c r="E81" s="35" t="str">
        <f>IF(D81&gt;0,VLOOKUP(D81,伝票発行元!$A$2:$B$111,2,FALSE), "")</f>
        <v/>
      </c>
      <c r="F81" s="20"/>
      <c r="G81" s="35"/>
      <c r="H81" s="19"/>
      <c r="I81" s="35"/>
      <c r="J81" s="21"/>
      <c r="K81" s="22"/>
    </row>
    <row r="82" spans="1:11" ht="17.25" customHeight="1" x14ac:dyDescent="0.15">
      <c r="A82" s="16"/>
      <c r="B82" s="17"/>
      <c r="C82" s="18"/>
      <c r="D82" s="19"/>
      <c r="E82" s="35" t="str">
        <f>IF(D82&gt;0,VLOOKUP(D82,伝票発行元!$A$2:$B$111,2,FALSE), "")</f>
        <v/>
      </c>
      <c r="F82" s="20"/>
      <c r="G82" s="35"/>
      <c r="H82" s="19"/>
      <c r="I82" s="35"/>
      <c r="J82" s="21"/>
      <c r="K82" s="22"/>
    </row>
    <row r="83" spans="1:11" ht="17.25" customHeight="1" x14ac:dyDescent="0.15">
      <c r="A83" s="16"/>
      <c r="B83" s="17"/>
      <c r="C83" s="18"/>
      <c r="D83" s="19"/>
      <c r="E83" s="35" t="str">
        <f>IF(D83&gt;0,VLOOKUP(D83,伝票発行元!$A$2:$B$111,2,FALSE), "")</f>
        <v/>
      </c>
      <c r="F83" s="20"/>
      <c r="G83" s="35"/>
      <c r="H83" s="19"/>
      <c r="I83" s="35"/>
      <c r="J83" s="21"/>
      <c r="K83" s="22"/>
    </row>
    <row r="84" spans="1:11" ht="17.25" customHeight="1" x14ac:dyDescent="0.15">
      <c r="A84" s="16"/>
      <c r="B84" s="17"/>
      <c r="C84" s="18"/>
      <c r="D84" s="19"/>
      <c r="E84" s="35" t="str">
        <f>IF(D84&gt;0,VLOOKUP(D84,伝票発行元!$A$2:$B$111,2,FALSE), "")</f>
        <v/>
      </c>
      <c r="F84" s="20"/>
      <c r="G84" s="35"/>
      <c r="H84" s="19"/>
      <c r="I84" s="35"/>
      <c r="J84" s="21"/>
      <c r="K84" s="22"/>
    </row>
    <row r="85" spans="1:11" ht="17.25" customHeight="1" x14ac:dyDescent="0.15">
      <c r="A85" s="16"/>
      <c r="B85" s="17"/>
      <c r="C85" s="18"/>
      <c r="D85" s="19"/>
      <c r="E85" s="35" t="str">
        <f>IF(D85&gt;0,VLOOKUP(D85,伝票発行元!$A$2:$B$111,2,FALSE), "")</f>
        <v/>
      </c>
      <c r="F85" s="20"/>
      <c r="G85" s="35"/>
      <c r="H85" s="19"/>
      <c r="I85" s="35"/>
      <c r="J85" s="21"/>
      <c r="K85" s="22"/>
    </row>
    <row r="86" spans="1:11" ht="17.25" customHeight="1" x14ac:dyDescent="0.15">
      <c r="A86" s="16"/>
      <c r="B86" s="17"/>
      <c r="C86" s="18"/>
      <c r="D86" s="19"/>
      <c r="E86" s="35" t="str">
        <f>IF(D86&gt;0,VLOOKUP(D86,伝票発行元!$A$2:$B$111,2,FALSE), "")</f>
        <v/>
      </c>
      <c r="F86" s="20"/>
      <c r="G86" s="35"/>
      <c r="H86" s="19"/>
      <c r="I86" s="35"/>
      <c r="J86" s="21"/>
      <c r="K86" s="22"/>
    </row>
    <row r="87" spans="1:11" ht="17.25" customHeight="1" x14ac:dyDescent="0.15">
      <c r="A87" s="16"/>
      <c r="B87" s="17"/>
      <c r="C87" s="18"/>
      <c r="D87" s="19"/>
      <c r="E87" s="35" t="str">
        <f>IF(D87&gt;0,VLOOKUP(D87,伝票発行元!$A$2:$B$111,2,FALSE), "")</f>
        <v/>
      </c>
      <c r="F87" s="20"/>
      <c r="G87" s="35"/>
      <c r="H87" s="19"/>
      <c r="I87" s="35"/>
      <c r="J87" s="21"/>
      <c r="K87" s="22"/>
    </row>
    <row r="88" spans="1:11" ht="17.25" customHeight="1" x14ac:dyDescent="0.15">
      <c r="A88" s="16"/>
      <c r="B88" s="17"/>
      <c r="C88" s="18"/>
      <c r="D88" s="19"/>
      <c r="E88" s="35" t="str">
        <f>IF(D88&gt;0,VLOOKUP(D88,伝票発行元!$A$2:$B$111,2,FALSE), "")</f>
        <v/>
      </c>
      <c r="F88" s="20"/>
      <c r="G88" s="35"/>
      <c r="H88" s="19"/>
      <c r="I88" s="35"/>
      <c r="J88" s="21"/>
      <c r="K88" s="22"/>
    </row>
    <row r="89" spans="1:11" ht="17.25" customHeight="1" x14ac:dyDescent="0.15">
      <c r="A89" s="16"/>
      <c r="B89" s="17"/>
      <c r="C89" s="18"/>
      <c r="D89" s="19"/>
      <c r="E89" s="35" t="str">
        <f>IF(D89&gt;0,VLOOKUP(D89,伝票発行元!$A$2:$B$111,2,FALSE), "")</f>
        <v/>
      </c>
      <c r="F89" s="20"/>
      <c r="G89" s="35"/>
      <c r="H89" s="19"/>
      <c r="I89" s="35"/>
      <c r="J89" s="21"/>
      <c r="K89" s="22"/>
    </row>
    <row r="90" spans="1:11" ht="17.25" customHeight="1" x14ac:dyDescent="0.15">
      <c r="A90" s="16"/>
      <c r="B90" s="17"/>
      <c r="C90" s="18"/>
      <c r="D90" s="19"/>
      <c r="E90" s="35" t="str">
        <f>IF(D90&gt;0,VLOOKUP(D90,伝票発行元!$A$2:$B$111,2,FALSE), "")</f>
        <v/>
      </c>
      <c r="F90" s="20"/>
      <c r="G90" s="35"/>
      <c r="H90" s="19"/>
      <c r="I90" s="35"/>
      <c r="J90" s="21"/>
      <c r="K90" s="22"/>
    </row>
    <row r="91" spans="1:11" ht="17.25" customHeight="1" x14ac:dyDescent="0.15">
      <c r="A91" s="16"/>
      <c r="B91" s="17"/>
      <c r="C91" s="18"/>
      <c r="D91" s="19"/>
      <c r="E91" s="35" t="str">
        <f>IF(D91&gt;0,VLOOKUP(D91,伝票発行元!$A$2:$B$111,2,FALSE), "")</f>
        <v/>
      </c>
      <c r="F91" s="20"/>
      <c r="G91" s="35"/>
      <c r="H91" s="19"/>
      <c r="I91" s="35"/>
      <c r="J91" s="21"/>
      <c r="K91" s="22"/>
    </row>
    <row r="92" spans="1:11" ht="17.25" customHeight="1" x14ac:dyDescent="0.15">
      <c r="A92" s="16"/>
      <c r="B92" s="17"/>
      <c r="C92" s="18"/>
      <c r="D92" s="19"/>
      <c r="E92" s="35" t="str">
        <f>IF(D92&gt;0,VLOOKUP(D92,伝票発行元!$A$2:$B$111,2,FALSE), "")</f>
        <v/>
      </c>
      <c r="F92" s="20"/>
      <c r="G92" s="35"/>
      <c r="H92" s="19"/>
      <c r="I92" s="35"/>
      <c r="J92" s="21"/>
      <c r="K92" s="22"/>
    </row>
    <row r="93" spans="1:11" ht="17.25" customHeight="1" x14ac:dyDescent="0.15">
      <c r="A93" s="16"/>
      <c r="B93" s="17"/>
      <c r="C93" s="18"/>
      <c r="D93" s="19"/>
      <c r="E93" s="35" t="str">
        <f>IF(D93&gt;0,VLOOKUP(D93,伝票発行元!$A$2:$B$111,2,FALSE), "")</f>
        <v/>
      </c>
      <c r="F93" s="20"/>
      <c r="G93" s="35"/>
      <c r="H93" s="19"/>
      <c r="I93" s="35"/>
      <c r="J93" s="21"/>
      <c r="K93" s="22"/>
    </row>
    <row r="94" spans="1:11" ht="17.25" customHeight="1" x14ac:dyDescent="0.15">
      <c r="A94" s="16"/>
      <c r="B94" s="17"/>
      <c r="C94" s="18"/>
      <c r="D94" s="19"/>
      <c r="E94" s="35" t="str">
        <f>IF(D94&gt;0,VLOOKUP(D94,伝票発行元!$A$2:$B$111,2,FALSE), "")</f>
        <v/>
      </c>
      <c r="F94" s="20"/>
      <c r="G94" s="35" t="str">
        <f>IF(F94&gt;0,VLOOKUP(F94,扱い!$A$2:$B$100,2,FALSE), "")</f>
        <v/>
      </c>
      <c r="H94" s="19"/>
      <c r="I94" s="35" t="str">
        <f>IF(H94&gt;0,VLOOKUP(H94,科目集計!$B$2:$C$206,2,FALSE), "")</f>
        <v/>
      </c>
      <c r="J94" s="21"/>
      <c r="K94" s="22"/>
    </row>
    <row r="95" spans="1:11" ht="17.25" customHeight="1" x14ac:dyDescent="0.15">
      <c r="A95" s="16"/>
      <c r="B95" s="17"/>
      <c r="C95" s="18"/>
      <c r="D95" s="19"/>
      <c r="E95" s="35" t="str">
        <f>IF(D95&gt;0,VLOOKUP(D95,伝票発行元!$A$2:$B$111,2,FALSE), "")</f>
        <v/>
      </c>
      <c r="F95" s="20"/>
      <c r="G95" s="35" t="str">
        <f>IF(F95&gt;0,VLOOKUP(F95,扱い!$A$2:$B$100,2,FALSE), "")</f>
        <v/>
      </c>
      <c r="H95" s="19"/>
      <c r="I95" s="35" t="str">
        <f>IF(H95&gt;0,VLOOKUP(H95,科目集計!$B$2:$C$206,2,FALSE), "")</f>
        <v/>
      </c>
      <c r="J95" s="21"/>
      <c r="K95" s="22"/>
    </row>
    <row r="96" spans="1:11" ht="17.25" customHeight="1" x14ac:dyDescent="0.15">
      <c r="A96" s="16"/>
      <c r="B96" s="17"/>
      <c r="C96" s="18"/>
      <c r="D96" s="19"/>
      <c r="E96" s="35" t="str">
        <f>IF(D96&gt;0,VLOOKUP(D96,伝票発行元!$A$2:$B$111,2,FALSE), "")</f>
        <v/>
      </c>
      <c r="F96" s="20"/>
      <c r="G96" s="35" t="str">
        <f>IF(F96&gt;0,VLOOKUP(F96,扱い!$A$2:$B$100,2,FALSE), "")</f>
        <v/>
      </c>
      <c r="H96" s="19"/>
      <c r="I96" s="35" t="str">
        <f>IF(H96&gt;0,VLOOKUP(H96,科目集計!$B$2:$C$206,2,FALSE), "")</f>
        <v/>
      </c>
      <c r="J96" s="21"/>
      <c r="K96" s="22"/>
    </row>
    <row r="97" spans="1:11" ht="17.25" customHeight="1" x14ac:dyDescent="0.15">
      <c r="A97" s="16"/>
      <c r="B97" s="17"/>
      <c r="C97" s="18"/>
      <c r="D97" s="19"/>
      <c r="E97" s="35" t="str">
        <f>IF(D97&gt;0,VLOOKUP(D97,伝票発行元!$A$2:$B$111,2,FALSE), "")</f>
        <v/>
      </c>
      <c r="F97" s="20"/>
      <c r="G97" s="35" t="str">
        <f>IF(F97&gt;0,VLOOKUP(F97,扱い!$A$2:$B$100,2,FALSE), "")</f>
        <v/>
      </c>
      <c r="H97" s="19"/>
      <c r="I97" s="35" t="str">
        <f>IF(H97&gt;0,VLOOKUP(H97,科目集計!$B$2:$C$206,2,FALSE), "")</f>
        <v/>
      </c>
      <c r="J97" s="21"/>
      <c r="K97" s="22"/>
    </row>
    <row r="98" spans="1:11" ht="17.25" customHeight="1" x14ac:dyDescent="0.15">
      <c r="A98" s="16"/>
      <c r="B98" s="17"/>
      <c r="C98" s="18"/>
      <c r="D98" s="19"/>
      <c r="E98" s="35" t="str">
        <f>IF(D98&gt;0,VLOOKUP(D98,伝票発行元!$A$2:$B$111,2,FALSE), "")</f>
        <v/>
      </c>
      <c r="F98" s="20"/>
      <c r="G98" s="35" t="str">
        <f>IF(F98&gt;0,VLOOKUP(F98,扱い!$A$2:$B$100,2,FALSE), "")</f>
        <v/>
      </c>
      <c r="H98" s="19"/>
      <c r="I98" s="35" t="str">
        <f>IF(H98&gt;0,VLOOKUP(H98,科目集計!$B$2:$C$206,2,FALSE), "")</f>
        <v/>
      </c>
      <c r="J98" s="21"/>
      <c r="K98" s="22"/>
    </row>
    <row r="99" spans="1:11" ht="17.25" customHeight="1" x14ac:dyDescent="0.15">
      <c r="A99" s="16"/>
      <c r="B99" s="17"/>
      <c r="C99" s="18"/>
      <c r="D99" s="19"/>
      <c r="E99" s="35" t="str">
        <f>IF(D99&gt;0,VLOOKUP(D99,伝票発行元!$A$2:$B$111,2,FALSE), "")</f>
        <v/>
      </c>
      <c r="F99" s="20"/>
      <c r="G99" s="35" t="str">
        <f>IF(F99&gt;0,VLOOKUP(F99,扱い!$A$2:$B$100,2,FALSE), "")</f>
        <v/>
      </c>
      <c r="H99" s="19"/>
      <c r="I99" s="35" t="str">
        <f>IF(H99&gt;0,VLOOKUP(H99,科目集計!$B$2:$C$206,2,FALSE), "")</f>
        <v/>
      </c>
      <c r="J99" s="21"/>
      <c r="K99" s="22"/>
    </row>
    <row r="100" spans="1:11" ht="17.25" customHeight="1" x14ac:dyDescent="0.15">
      <c r="A100" s="16"/>
      <c r="B100" s="17"/>
      <c r="C100" s="18"/>
      <c r="D100" s="19"/>
      <c r="E100" s="35" t="str">
        <f>IF(D100&gt;0,VLOOKUP(D100,伝票発行元!$A$2:$B$111,2,FALSE), "")</f>
        <v/>
      </c>
      <c r="F100" s="20"/>
      <c r="G100" s="35" t="str">
        <f>IF(F100&gt;0,VLOOKUP(F100,扱い!$A$2:$B$100,2,FALSE), "")</f>
        <v/>
      </c>
      <c r="H100" s="19"/>
      <c r="I100" s="35" t="str">
        <f>IF(H100&gt;0,VLOOKUP(H100,科目集計!$B$2:$C$206,2,FALSE), "")</f>
        <v/>
      </c>
      <c r="J100" s="21"/>
      <c r="K100" s="22"/>
    </row>
    <row r="101" spans="1:11" ht="17.25" customHeight="1" x14ac:dyDescent="0.15">
      <c r="A101" s="16"/>
      <c r="B101" s="17"/>
      <c r="C101" s="18"/>
      <c r="D101" s="19"/>
      <c r="E101" s="35" t="str">
        <f>IF(D101&gt;0,VLOOKUP(D101,伝票発行元!$A$2:$B$111,2,FALSE), "")</f>
        <v/>
      </c>
      <c r="F101" s="20"/>
      <c r="G101" s="35" t="str">
        <f>IF(F101&gt;0,VLOOKUP(F101,扱い!$A$2:$B$100,2,FALSE), "")</f>
        <v/>
      </c>
      <c r="H101" s="19"/>
      <c r="I101" s="35" t="str">
        <f>IF(H101&gt;0,VLOOKUP(H101,科目集計!$B$2:$C$206,2,FALSE), "")</f>
        <v/>
      </c>
      <c r="J101" s="21"/>
      <c r="K101" s="22"/>
    </row>
    <row r="102" spans="1:11" ht="17.25" customHeight="1" x14ac:dyDescent="0.15">
      <c r="A102" s="16"/>
      <c r="B102" s="17"/>
      <c r="C102" s="18"/>
      <c r="D102" s="19"/>
      <c r="E102" s="35" t="str">
        <f>IF(D102&gt;0,VLOOKUP(D102,伝票発行元!$A$2:$B$111,2,FALSE), "")</f>
        <v/>
      </c>
      <c r="F102" s="20"/>
      <c r="G102" s="35" t="str">
        <f>IF(F102&gt;0,VLOOKUP(F102,扱い!$A$2:$B$100,2,FALSE), "")</f>
        <v/>
      </c>
      <c r="H102" s="19"/>
      <c r="I102" s="35" t="str">
        <f>IF(H102&gt;0,VLOOKUP(H102,科目集計!$B$2:$C$206,2,FALSE), "")</f>
        <v/>
      </c>
      <c r="J102" s="21"/>
      <c r="K102" s="22"/>
    </row>
    <row r="103" spans="1:11" ht="17.25" customHeight="1" x14ac:dyDescent="0.15">
      <c r="A103" s="16"/>
      <c r="B103" s="17"/>
      <c r="C103" s="18"/>
      <c r="D103" s="19"/>
      <c r="E103" s="35" t="str">
        <f>IF(D103&gt;0,VLOOKUP(D103,伝票発行元!$A$2:$B$111,2,FALSE), "")</f>
        <v/>
      </c>
      <c r="F103" s="20"/>
      <c r="G103" s="35" t="str">
        <f>IF(F103&gt;0,VLOOKUP(F103,扱い!$A$2:$B$100,2,FALSE), "")</f>
        <v/>
      </c>
      <c r="H103" s="19"/>
      <c r="I103" s="35" t="str">
        <f>IF(H103&gt;0,VLOOKUP(H103,科目集計!$B$2:$C$206,2,FALSE), "")</f>
        <v/>
      </c>
      <c r="J103" s="21"/>
      <c r="K103" s="22"/>
    </row>
    <row r="104" spans="1:11" ht="17.25" customHeight="1" x14ac:dyDescent="0.15">
      <c r="A104" s="16"/>
      <c r="B104" s="17"/>
      <c r="C104" s="18"/>
      <c r="D104" s="19"/>
      <c r="E104" s="35" t="str">
        <f>IF(D104&gt;0,VLOOKUP(D104,伝票発行元!$A$2:$B$111,2,FALSE), "")</f>
        <v/>
      </c>
      <c r="F104" s="20"/>
      <c r="G104" s="35" t="str">
        <f>IF(F104&gt;0,VLOOKUP(F104,扱い!$A$2:$B$100,2,FALSE), "")</f>
        <v/>
      </c>
      <c r="H104" s="19"/>
      <c r="I104" s="35" t="str">
        <f>IF(H104&gt;0,VLOOKUP(H104,科目集計!$B$2:$C$206,2,FALSE), "")</f>
        <v/>
      </c>
      <c r="J104" s="21"/>
      <c r="K104" s="22"/>
    </row>
    <row r="105" spans="1:11" ht="17.25" customHeight="1" x14ac:dyDescent="0.15">
      <c r="A105" s="16"/>
      <c r="B105" s="17"/>
      <c r="C105" s="18"/>
      <c r="D105" s="19"/>
      <c r="E105" s="35" t="str">
        <f>IF(D105&gt;0,VLOOKUP(D105,伝票発行元!$A$2:$B$111,2,FALSE), "")</f>
        <v/>
      </c>
      <c r="F105" s="20"/>
      <c r="G105" s="35" t="str">
        <f>IF(F105&gt;0,VLOOKUP(F105,扱い!$A$2:$B$100,2,FALSE), "")</f>
        <v/>
      </c>
      <c r="H105" s="19"/>
      <c r="I105" s="35" t="str">
        <f>IF(H105&gt;0,VLOOKUP(H105,科目集計!$B$2:$C$206,2,FALSE), "")</f>
        <v/>
      </c>
      <c r="J105" s="21"/>
      <c r="K105" s="22"/>
    </row>
    <row r="106" spans="1:11" ht="17.25" customHeight="1" x14ac:dyDescent="0.15">
      <c r="A106" s="16"/>
      <c r="B106" s="17"/>
      <c r="C106" s="18"/>
      <c r="D106" s="19"/>
      <c r="E106" s="35" t="str">
        <f>IF(D106&gt;0,VLOOKUP(D106,伝票発行元!$A$2:$B$111,2,FALSE), "")</f>
        <v/>
      </c>
      <c r="F106" s="20"/>
      <c r="G106" s="35" t="str">
        <f>IF(F106&gt;0,VLOOKUP(F106,扱い!$A$2:$B$100,2,FALSE), "")</f>
        <v/>
      </c>
      <c r="H106" s="19"/>
      <c r="I106" s="35" t="str">
        <f>IF(H106&gt;0,VLOOKUP(H106,科目集計!$B$2:$C$206,2,FALSE), "")</f>
        <v/>
      </c>
      <c r="J106" s="21"/>
      <c r="K106" s="22"/>
    </row>
    <row r="107" spans="1:11" ht="17.25" customHeight="1" x14ac:dyDescent="0.15">
      <c r="A107" s="16"/>
      <c r="B107" s="17"/>
      <c r="C107" s="18"/>
      <c r="D107" s="19"/>
      <c r="E107" s="35" t="str">
        <f>IF(D107&gt;0,VLOOKUP(D107,伝票発行元!$A$2:$B$111,2,FALSE), "")</f>
        <v/>
      </c>
      <c r="F107" s="20"/>
      <c r="G107" s="35" t="str">
        <f>IF(F107&gt;0,VLOOKUP(F107,扱い!$A$2:$B$100,2,FALSE), "")</f>
        <v/>
      </c>
      <c r="H107" s="19"/>
      <c r="I107" s="35" t="str">
        <f>IF(H107&gt;0,VLOOKUP(H107,科目集計!$B$2:$C$206,2,FALSE), "")</f>
        <v/>
      </c>
      <c r="J107" s="21"/>
      <c r="K107" s="22"/>
    </row>
    <row r="108" spans="1:11" ht="17.25" customHeight="1" x14ac:dyDescent="0.15">
      <c r="A108" s="16"/>
      <c r="B108" s="17"/>
      <c r="C108" s="18"/>
      <c r="D108" s="19"/>
      <c r="E108" s="35" t="str">
        <f>IF(D108&gt;0,VLOOKUP(D108,伝票発行元!$A$2:$B$111,2,FALSE), "")</f>
        <v/>
      </c>
      <c r="F108" s="20"/>
      <c r="G108" s="35" t="str">
        <f>IF(F108&gt;0,VLOOKUP(F108,扱い!$A$2:$B$100,2,FALSE), "")</f>
        <v/>
      </c>
      <c r="H108" s="19"/>
      <c r="I108" s="35" t="str">
        <f>IF(H108&gt;0,VLOOKUP(H108,科目集計!$B$2:$C$206,2,FALSE), "")</f>
        <v/>
      </c>
      <c r="J108" s="21"/>
      <c r="K108" s="22"/>
    </row>
    <row r="109" spans="1:11" ht="17.25" customHeight="1" x14ac:dyDescent="0.15">
      <c r="A109" s="16"/>
      <c r="B109" s="17"/>
      <c r="C109" s="18"/>
      <c r="D109" s="19"/>
      <c r="E109" s="35" t="str">
        <f>IF(D109&gt;0,VLOOKUP(D109,伝票発行元!$A$2:$B$111,2,FALSE), "")</f>
        <v/>
      </c>
      <c r="F109" s="20"/>
      <c r="G109" s="35" t="str">
        <f>IF(F109&gt;0,VLOOKUP(F109,扱い!$A$2:$B$100,2,FALSE), "")</f>
        <v/>
      </c>
      <c r="H109" s="19"/>
      <c r="I109" s="35" t="str">
        <f>IF(H109&gt;0,VLOOKUP(H109,科目集計!$B$2:$C$206,2,FALSE), "")</f>
        <v/>
      </c>
      <c r="J109" s="21"/>
      <c r="K109" s="22"/>
    </row>
    <row r="110" spans="1:11" ht="17.25" customHeight="1" x14ac:dyDescent="0.15">
      <c r="A110" s="16"/>
      <c r="B110" s="17"/>
      <c r="C110" s="18"/>
      <c r="D110" s="19"/>
      <c r="E110" s="35" t="str">
        <f>IF(D110&gt;0,VLOOKUP(D110,伝票発行元!$A$2:$B$111,2,FALSE), "")</f>
        <v/>
      </c>
      <c r="F110" s="20"/>
      <c r="G110" s="35" t="str">
        <f>IF(F110&gt;0,VLOOKUP(F110,扱い!$A$2:$B$100,2,FALSE), "")</f>
        <v/>
      </c>
      <c r="H110" s="19"/>
      <c r="I110" s="35" t="str">
        <f>IF(H110&gt;0,VLOOKUP(H110,科目集計!$B$2:$C$206,2,FALSE), "")</f>
        <v/>
      </c>
      <c r="J110" s="21"/>
      <c r="K110" s="22"/>
    </row>
    <row r="111" spans="1:11" ht="17.25" customHeight="1" x14ac:dyDescent="0.15">
      <c r="A111" s="16"/>
      <c r="B111" s="17"/>
      <c r="C111" s="18"/>
      <c r="D111" s="19"/>
      <c r="E111" s="35" t="str">
        <f>IF(D111&gt;0,VLOOKUP(D111,伝票発行元!$A$2:$B$111,2,FALSE), "")</f>
        <v/>
      </c>
      <c r="F111" s="20"/>
      <c r="G111" s="35" t="str">
        <f>IF(F111&gt;0,VLOOKUP(F111,扱い!$A$2:$B$100,2,FALSE), "")</f>
        <v/>
      </c>
      <c r="H111" s="19"/>
      <c r="I111" s="35" t="str">
        <f>IF(H111&gt;0,VLOOKUP(H111,科目集計!$B$2:$C$206,2,FALSE), "")</f>
        <v/>
      </c>
      <c r="J111" s="21"/>
      <c r="K111" s="22"/>
    </row>
    <row r="112" spans="1:11" ht="17.25" customHeight="1" x14ac:dyDescent="0.15">
      <c r="A112" s="16"/>
      <c r="B112" s="17"/>
      <c r="C112" s="18"/>
      <c r="D112" s="19"/>
      <c r="E112" s="35" t="str">
        <f>IF(D112&gt;0,VLOOKUP(D112,伝票発行元!$A$2:$B$111,2,FALSE), "")</f>
        <v/>
      </c>
      <c r="F112" s="20"/>
      <c r="G112" s="35" t="str">
        <f>IF(F112&gt;0,VLOOKUP(F112,扱い!$A$2:$B$100,2,FALSE), "")</f>
        <v/>
      </c>
      <c r="H112" s="19"/>
      <c r="I112" s="35" t="str">
        <f>IF(H112&gt;0,VLOOKUP(H112,科目集計!$B$2:$C$206,2,FALSE), "")</f>
        <v/>
      </c>
      <c r="J112" s="21"/>
      <c r="K112" s="22"/>
    </row>
    <row r="113" spans="1:11" ht="17.25" customHeight="1" x14ac:dyDescent="0.15">
      <c r="A113" s="16"/>
      <c r="B113" s="17"/>
      <c r="C113" s="18"/>
      <c r="D113" s="19"/>
      <c r="E113" s="35" t="str">
        <f>IF(D113&gt;0,VLOOKUP(D113,伝票発行元!$A$2:$B$111,2,FALSE), "")</f>
        <v/>
      </c>
      <c r="F113" s="20"/>
      <c r="G113" s="35" t="str">
        <f>IF(F113&gt;0,VLOOKUP(F113,扱い!$A$2:$B$100,2,FALSE), "")</f>
        <v/>
      </c>
      <c r="H113" s="19"/>
      <c r="I113" s="35" t="str">
        <f>IF(H113&gt;0,VLOOKUP(H113,科目集計!$B$2:$C$206,2,FALSE), "")</f>
        <v/>
      </c>
      <c r="J113" s="21"/>
      <c r="K113" s="22"/>
    </row>
    <row r="114" spans="1:11" ht="17.25" customHeight="1" x14ac:dyDescent="0.15">
      <c r="A114" s="16"/>
      <c r="B114" s="17"/>
      <c r="C114" s="18"/>
      <c r="D114" s="19"/>
      <c r="E114" s="35" t="str">
        <f>IF(D114&gt;0,VLOOKUP(D114,伝票発行元!$A$2:$B$111,2,FALSE), "")</f>
        <v/>
      </c>
      <c r="F114" s="20"/>
      <c r="G114" s="35" t="str">
        <f>IF(F114&gt;0,VLOOKUP(F114,扱い!$A$2:$B$100,2,FALSE), "")</f>
        <v/>
      </c>
      <c r="H114" s="19"/>
      <c r="I114" s="35" t="str">
        <f>IF(H114&gt;0,VLOOKUP(H114,科目集計!$B$2:$C$206,2,FALSE), "")</f>
        <v/>
      </c>
      <c r="J114" s="21"/>
      <c r="K114" s="22"/>
    </row>
    <row r="115" spans="1:11" ht="17.25" customHeight="1" x14ac:dyDescent="0.15">
      <c r="A115" s="16"/>
      <c r="B115" s="17"/>
      <c r="C115" s="18"/>
      <c r="D115" s="19"/>
      <c r="E115" s="35" t="str">
        <f>IF(D115&gt;0,VLOOKUP(D115,伝票発行元!$A$2:$B$111,2,FALSE), "")</f>
        <v/>
      </c>
      <c r="F115" s="20"/>
      <c r="G115" s="35" t="str">
        <f>IF(F115&gt;0,VLOOKUP(F115,扱い!$A$2:$B$100,2,FALSE), "")</f>
        <v/>
      </c>
      <c r="H115" s="19"/>
      <c r="I115" s="35" t="str">
        <f>IF(H115&gt;0,VLOOKUP(H115,科目集計!$B$2:$C$206,2,FALSE), "")</f>
        <v/>
      </c>
      <c r="J115" s="21"/>
      <c r="K115" s="22"/>
    </row>
    <row r="116" spans="1:11" ht="17.25" customHeight="1" x14ac:dyDescent="0.15">
      <c r="A116" s="16"/>
      <c r="B116" s="17"/>
      <c r="C116" s="18"/>
      <c r="D116" s="19"/>
      <c r="E116" s="35" t="str">
        <f>IF(D116&gt;0,VLOOKUP(D116,伝票発行元!$A$2:$B$111,2,FALSE), "")</f>
        <v/>
      </c>
      <c r="F116" s="20"/>
      <c r="G116" s="35" t="str">
        <f>IF(F116&gt;0,VLOOKUP(F116,扱い!$A$2:$B$100,2,FALSE), "")</f>
        <v/>
      </c>
      <c r="H116" s="19"/>
      <c r="I116" s="35" t="str">
        <f>IF(H116&gt;0,VLOOKUP(H116,科目集計!$B$2:$C$206,2,FALSE), "")</f>
        <v/>
      </c>
      <c r="J116" s="21"/>
      <c r="K116" s="22"/>
    </row>
    <row r="117" spans="1:11" ht="17.25" customHeight="1" x14ac:dyDescent="0.15">
      <c r="A117" s="16"/>
      <c r="B117" s="17"/>
      <c r="C117" s="18"/>
      <c r="D117" s="19"/>
      <c r="E117" s="35" t="str">
        <f>IF(D117&gt;0,VLOOKUP(D117,伝票発行元!$A$2:$B$111,2,FALSE), "")</f>
        <v/>
      </c>
      <c r="F117" s="20"/>
      <c r="G117" s="35" t="str">
        <f>IF(F117&gt;0,VLOOKUP(F117,扱い!$A$2:$B$100,2,FALSE), "")</f>
        <v/>
      </c>
      <c r="H117" s="19"/>
      <c r="I117" s="35" t="str">
        <f>IF(H117&gt;0,VLOOKUP(H117,科目集計!$B$2:$C$206,2,FALSE), "")</f>
        <v/>
      </c>
      <c r="J117" s="21"/>
      <c r="K117" s="22"/>
    </row>
    <row r="118" spans="1:11" ht="17.25" customHeight="1" x14ac:dyDescent="0.15">
      <c r="A118" s="16"/>
      <c r="B118" s="17"/>
      <c r="C118" s="18"/>
      <c r="D118" s="19"/>
      <c r="E118" s="35" t="str">
        <f>IF(D118&gt;0,VLOOKUP(D118,伝票発行元!$A$2:$B$111,2,FALSE), "")</f>
        <v/>
      </c>
      <c r="F118" s="20"/>
      <c r="G118" s="35" t="str">
        <f>IF(F118&gt;0,VLOOKUP(F118,扱い!$A$2:$B$100,2,FALSE), "")</f>
        <v/>
      </c>
      <c r="H118" s="19"/>
      <c r="I118" s="35" t="str">
        <f>IF(H118&gt;0,VLOOKUP(H118,科目集計!$B$2:$C$206,2,FALSE), "")</f>
        <v/>
      </c>
      <c r="J118" s="21"/>
      <c r="K118" s="22"/>
    </row>
    <row r="119" spans="1:11" ht="17.25" customHeight="1" x14ac:dyDescent="0.15">
      <c r="A119" s="16"/>
      <c r="B119" s="17"/>
      <c r="C119" s="18"/>
      <c r="D119" s="19"/>
      <c r="E119" s="35" t="str">
        <f>IF(D119&gt;0,VLOOKUP(D119,伝票発行元!$A$2:$B$111,2,FALSE), "")</f>
        <v/>
      </c>
      <c r="F119" s="20"/>
      <c r="G119" s="35" t="str">
        <f>IF(F119&gt;0,VLOOKUP(F119,扱い!$A$2:$B$100,2,FALSE), "")</f>
        <v/>
      </c>
      <c r="H119" s="19"/>
      <c r="I119" s="35" t="str">
        <f>IF(H119&gt;0,VLOOKUP(H119,科目集計!$B$2:$C$206,2,FALSE), "")</f>
        <v/>
      </c>
      <c r="J119" s="21"/>
      <c r="K119" s="22"/>
    </row>
    <row r="120" spans="1:11" ht="17.25" customHeight="1" x14ac:dyDescent="0.15">
      <c r="A120" s="16"/>
      <c r="B120" s="17"/>
      <c r="C120" s="18"/>
      <c r="D120" s="19"/>
      <c r="E120" s="35" t="str">
        <f>IF(D120&gt;0,VLOOKUP(D120,伝票発行元!$A$2:$B$111,2,FALSE), "")</f>
        <v/>
      </c>
      <c r="F120" s="20"/>
      <c r="G120" s="35" t="str">
        <f>IF(F120&gt;0,VLOOKUP(F120,扱い!$A$2:$B$100,2,FALSE), "")</f>
        <v/>
      </c>
      <c r="H120" s="19"/>
      <c r="I120" s="35" t="str">
        <f>IF(H120&gt;0,VLOOKUP(H120,科目集計!$B$2:$C$206,2,FALSE), "")</f>
        <v/>
      </c>
      <c r="J120" s="21"/>
      <c r="K120" s="22"/>
    </row>
    <row r="121" spans="1:11" ht="17.25" customHeight="1" x14ac:dyDescent="0.15">
      <c r="A121" s="16"/>
      <c r="B121" s="17"/>
      <c r="C121" s="18"/>
      <c r="D121" s="19"/>
      <c r="E121" s="35" t="str">
        <f>IF(D121&gt;0,VLOOKUP(D121,伝票発行元!$A$2:$B$111,2,FALSE), "")</f>
        <v/>
      </c>
      <c r="F121" s="20"/>
      <c r="G121" s="35" t="str">
        <f>IF(F121&gt;0,VLOOKUP(F121,扱い!$A$2:$B$100,2,FALSE), "")</f>
        <v/>
      </c>
      <c r="H121" s="19"/>
      <c r="I121" s="35" t="str">
        <f>IF(H121&gt;0,VLOOKUP(H121,科目集計!$B$2:$C$206,2,FALSE), "")</f>
        <v/>
      </c>
      <c r="J121" s="21"/>
      <c r="K121" s="22"/>
    </row>
    <row r="122" spans="1:11" ht="17.25" customHeight="1" x14ac:dyDescent="0.15">
      <c r="A122" s="16"/>
      <c r="B122" s="17"/>
      <c r="C122" s="18"/>
      <c r="D122" s="19"/>
      <c r="E122" s="35" t="str">
        <f>IF(D122&gt;0,VLOOKUP(D122,伝票発行元!$A$2:$B$111,2,FALSE), "")</f>
        <v/>
      </c>
      <c r="F122" s="20"/>
      <c r="G122" s="35" t="str">
        <f>IF(F122&gt;0,VLOOKUP(F122,扱い!$A$2:$B$100,2,FALSE), "")</f>
        <v/>
      </c>
      <c r="H122" s="19"/>
      <c r="I122" s="35" t="str">
        <f>IF(H122&gt;0,VLOOKUP(H122,科目集計!$B$2:$C$206,2,FALSE), "")</f>
        <v/>
      </c>
      <c r="J122" s="21"/>
      <c r="K122" s="22"/>
    </row>
    <row r="123" spans="1:11" ht="17.25" customHeight="1" x14ac:dyDescent="0.15">
      <c r="A123" s="16"/>
      <c r="B123" s="17"/>
      <c r="C123" s="18"/>
      <c r="D123" s="19"/>
      <c r="E123" s="35" t="str">
        <f>IF(D123&gt;0,VLOOKUP(D123,伝票発行元!$A$2:$B$111,2,FALSE), "")</f>
        <v/>
      </c>
      <c r="F123" s="20"/>
      <c r="G123" s="35" t="str">
        <f>IF(F123&gt;0,VLOOKUP(F123,扱い!$A$2:$B$100,2,FALSE), "")</f>
        <v/>
      </c>
      <c r="H123" s="19"/>
      <c r="I123" s="35" t="str">
        <f>IF(H123&gt;0,VLOOKUP(H123,科目集計!$B$2:$C$206,2,FALSE), "")</f>
        <v/>
      </c>
      <c r="J123" s="21"/>
      <c r="K123" s="22"/>
    </row>
    <row r="124" spans="1:11" ht="17.25" customHeight="1" x14ac:dyDescent="0.15">
      <c r="A124" s="16"/>
      <c r="B124" s="17"/>
      <c r="C124" s="18"/>
      <c r="D124" s="19"/>
      <c r="E124" s="35" t="str">
        <f>IF(D124&gt;0,VLOOKUP(D124,伝票発行元!$A$2:$B$111,2,FALSE), "")</f>
        <v/>
      </c>
      <c r="F124" s="20"/>
      <c r="G124" s="35" t="str">
        <f>IF(F124&gt;0,VLOOKUP(F124,扱い!$A$2:$B$100,2,FALSE), "")</f>
        <v/>
      </c>
      <c r="H124" s="19"/>
      <c r="I124" s="35" t="str">
        <f>IF(H124&gt;0,VLOOKUP(H124,科目集計!$B$2:$C$206,2,FALSE), "")</f>
        <v/>
      </c>
      <c r="J124" s="21"/>
      <c r="K124" s="22"/>
    </row>
    <row r="125" spans="1:11" ht="17.25" customHeight="1" x14ac:dyDescent="0.15">
      <c r="A125" s="16"/>
      <c r="B125" s="17"/>
      <c r="C125" s="18"/>
      <c r="D125" s="19"/>
      <c r="E125" s="35" t="str">
        <f>IF(D125&gt;0,VLOOKUP(D125,伝票発行元!$A$2:$B$111,2,FALSE), "")</f>
        <v/>
      </c>
      <c r="F125" s="20"/>
      <c r="G125" s="35" t="str">
        <f>IF(F125&gt;0,VLOOKUP(F125,扱い!$A$2:$B$100,2,FALSE), "")</f>
        <v/>
      </c>
      <c r="H125" s="19"/>
      <c r="I125" s="35" t="str">
        <f>IF(H125&gt;0,VLOOKUP(H125,科目集計!$B$2:$C$206,2,FALSE), "")</f>
        <v/>
      </c>
      <c r="J125" s="21"/>
      <c r="K125" s="22"/>
    </row>
    <row r="126" spans="1:11" ht="17.25" customHeight="1" x14ac:dyDescent="0.15">
      <c r="A126" s="16"/>
      <c r="B126" s="17"/>
      <c r="C126" s="18"/>
      <c r="D126" s="19"/>
      <c r="E126" s="35" t="str">
        <f>IF(D126&gt;0,VLOOKUP(D126,伝票発行元!$A$2:$B$111,2,FALSE), "")</f>
        <v/>
      </c>
      <c r="F126" s="20"/>
      <c r="G126" s="35" t="str">
        <f>IF(F126&gt;0,VLOOKUP(F126,扱い!$A$2:$B$100,2,FALSE), "")</f>
        <v/>
      </c>
      <c r="H126" s="19"/>
      <c r="I126" s="35" t="str">
        <f>IF(H126&gt;0,VLOOKUP(H126,科目集計!$B$2:$C$206,2,FALSE), "")</f>
        <v/>
      </c>
      <c r="J126" s="21"/>
      <c r="K126" s="22"/>
    </row>
    <row r="127" spans="1:11" ht="17.25" customHeight="1" x14ac:dyDescent="0.15">
      <c r="A127" s="16"/>
      <c r="B127" s="17"/>
      <c r="C127" s="18"/>
      <c r="D127" s="19"/>
      <c r="E127" s="35" t="str">
        <f>IF(D127&gt;0,VLOOKUP(D127,伝票発行元!$A$2:$B$111,2,FALSE), "")</f>
        <v/>
      </c>
      <c r="F127" s="20"/>
      <c r="G127" s="35" t="str">
        <f>IF(F127&gt;0,VLOOKUP(F127,扱い!$A$2:$B$100,2,FALSE), "")</f>
        <v/>
      </c>
      <c r="H127" s="19"/>
      <c r="I127" s="35" t="str">
        <f>IF(H127&gt;0,VLOOKUP(H127,科目集計!$B$2:$C$206,2,FALSE), "")</f>
        <v/>
      </c>
      <c r="J127" s="21"/>
      <c r="K127" s="22"/>
    </row>
    <row r="128" spans="1:11" ht="17.25" customHeight="1" x14ac:dyDescent="0.15">
      <c r="A128" s="16"/>
      <c r="B128" s="17"/>
      <c r="C128" s="18"/>
      <c r="D128" s="19"/>
      <c r="E128" s="35" t="str">
        <f>IF(D128&gt;0,VLOOKUP(D128,伝票発行元!$A$2:$B$111,2,FALSE), "")</f>
        <v/>
      </c>
      <c r="F128" s="20"/>
      <c r="G128" s="35" t="str">
        <f>IF(F128&gt;0,VLOOKUP(F128,扱い!$A$2:$B$100,2,FALSE), "")</f>
        <v/>
      </c>
      <c r="H128" s="19"/>
      <c r="I128" s="35" t="str">
        <f>IF(H128&gt;0,VLOOKUP(H128,科目集計!$B$2:$C$206,2,FALSE), "")</f>
        <v/>
      </c>
      <c r="J128" s="21"/>
      <c r="K128" s="22"/>
    </row>
    <row r="129" spans="1:11" ht="17.25" customHeight="1" x14ac:dyDescent="0.15">
      <c r="A129" s="16"/>
      <c r="B129" s="17"/>
      <c r="C129" s="18"/>
      <c r="D129" s="19"/>
      <c r="E129" s="35" t="str">
        <f>IF(D129&gt;0,VLOOKUP(D129,伝票発行元!$A$2:$B$111,2,FALSE), "")</f>
        <v/>
      </c>
      <c r="F129" s="20"/>
      <c r="G129" s="35" t="str">
        <f>IF(F129&gt;0,VLOOKUP(F129,扱い!$A$2:$B$100,2,FALSE), "")</f>
        <v/>
      </c>
      <c r="H129" s="19"/>
      <c r="I129" s="35" t="str">
        <f>IF(H129&gt;0,VLOOKUP(H129,科目集計!$B$2:$C$206,2,FALSE), "")</f>
        <v/>
      </c>
      <c r="J129" s="21"/>
      <c r="K129" s="22"/>
    </row>
    <row r="130" spans="1:11" ht="17.25" customHeight="1" x14ac:dyDescent="0.15">
      <c r="A130" s="16"/>
      <c r="B130" s="17"/>
      <c r="C130" s="18"/>
      <c r="D130" s="19"/>
      <c r="E130" s="35" t="str">
        <f>IF(D130&gt;0,VLOOKUP(D130,伝票発行元!$A$2:$B$111,2,FALSE), "")</f>
        <v/>
      </c>
      <c r="F130" s="20"/>
      <c r="G130" s="35" t="str">
        <f>IF(F130&gt;0,VLOOKUP(F130,扱い!$A$2:$B$100,2,FALSE), "")</f>
        <v/>
      </c>
      <c r="H130" s="19"/>
      <c r="I130" s="35" t="str">
        <f>IF(H130&gt;0,VLOOKUP(H130,科目集計!$B$2:$C$206,2,FALSE), "")</f>
        <v/>
      </c>
      <c r="J130" s="21"/>
      <c r="K130" s="22"/>
    </row>
    <row r="131" spans="1:11" ht="17.25" customHeight="1" x14ac:dyDescent="0.15">
      <c r="A131" s="16"/>
      <c r="B131" s="17"/>
      <c r="C131" s="18"/>
      <c r="D131" s="19"/>
      <c r="E131" s="35" t="str">
        <f>IF(D131&gt;0,VLOOKUP(D131,伝票発行元!$A$2:$B$111,2,FALSE), "")</f>
        <v/>
      </c>
      <c r="F131" s="20"/>
      <c r="G131" s="35" t="str">
        <f>IF(F131&gt;0,VLOOKUP(F131,扱い!$A$2:$B$100,2,FALSE), "")</f>
        <v/>
      </c>
      <c r="H131" s="19"/>
      <c r="I131" s="35" t="str">
        <f>IF(H131&gt;0,VLOOKUP(H131,科目集計!$B$2:$C$206,2,FALSE), "")</f>
        <v/>
      </c>
      <c r="J131" s="21"/>
      <c r="K131" s="22"/>
    </row>
    <row r="132" spans="1:11" ht="17.25" customHeight="1" x14ac:dyDescent="0.15">
      <c r="A132" s="16"/>
      <c r="B132" s="17"/>
      <c r="C132" s="18"/>
      <c r="D132" s="19"/>
      <c r="E132" s="35" t="str">
        <f>IF(D132&gt;0,VLOOKUP(D132,伝票発行元!$A$2:$B$111,2,FALSE), "")</f>
        <v/>
      </c>
      <c r="F132" s="20"/>
      <c r="G132" s="35" t="str">
        <f>IF(F132&gt;0,VLOOKUP(F132,扱い!$A$2:$B$100,2,FALSE), "")</f>
        <v/>
      </c>
      <c r="H132" s="19"/>
      <c r="I132" s="35" t="str">
        <f>IF(H132&gt;0,VLOOKUP(H132,科目集計!$B$2:$C$206,2,FALSE), "")</f>
        <v/>
      </c>
      <c r="J132" s="21"/>
      <c r="K132" s="22"/>
    </row>
    <row r="133" spans="1:11" ht="17.25" customHeight="1" x14ac:dyDescent="0.15">
      <c r="A133" s="16"/>
      <c r="B133" s="17"/>
      <c r="C133" s="18"/>
      <c r="D133" s="19"/>
      <c r="E133" s="35" t="str">
        <f>IF(D133&gt;0,VLOOKUP(D133,伝票発行元!$A$2:$B$111,2,FALSE), "")</f>
        <v/>
      </c>
      <c r="F133" s="20"/>
      <c r="G133" s="35" t="str">
        <f>IF(F133&gt;0,VLOOKUP(F133,扱い!$A$2:$B$100,2,FALSE), "")</f>
        <v/>
      </c>
      <c r="H133" s="19"/>
      <c r="I133" s="35" t="str">
        <f>IF(H133&gt;0,VLOOKUP(H133,科目集計!$B$2:$C$206,2,FALSE), "")</f>
        <v/>
      </c>
      <c r="J133" s="21"/>
      <c r="K133" s="22"/>
    </row>
    <row r="134" spans="1:11" ht="17.25" customHeight="1" x14ac:dyDescent="0.15">
      <c r="A134" s="16"/>
      <c r="B134" s="17"/>
      <c r="C134" s="18"/>
      <c r="D134" s="19"/>
      <c r="E134" s="35" t="str">
        <f>IF(D134&gt;0,VLOOKUP(D134,伝票発行元!$A$2:$B$111,2,FALSE), "")</f>
        <v/>
      </c>
      <c r="F134" s="20"/>
      <c r="G134" s="35" t="str">
        <f>IF(F134&gt;0,VLOOKUP(F134,扱い!$A$2:$B$100,2,FALSE), "")</f>
        <v/>
      </c>
      <c r="H134" s="19"/>
      <c r="I134" s="35" t="str">
        <f>IF(H134&gt;0,VLOOKUP(H134,科目集計!$B$2:$C$206,2,FALSE), "")</f>
        <v/>
      </c>
      <c r="J134" s="21"/>
      <c r="K134" s="22"/>
    </row>
    <row r="135" spans="1:11" ht="17.25" customHeight="1" x14ac:dyDescent="0.15">
      <c r="A135" s="16"/>
      <c r="B135" s="17"/>
      <c r="C135" s="18"/>
      <c r="D135" s="19"/>
      <c r="E135" s="35" t="str">
        <f>IF(D135&gt;0,VLOOKUP(D135,伝票発行元!$A$2:$B$111,2,FALSE), "")</f>
        <v/>
      </c>
      <c r="F135" s="20"/>
      <c r="G135" s="35" t="str">
        <f>IF(F135&gt;0,VLOOKUP(F135,扱い!$A$2:$B$100,2,FALSE), "")</f>
        <v/>
      </c>
      <c r="H135" s="19"/>
      <c r="I135" s="35" t="str">
        <f>IF(H135&gt;0,VLOOKUP(H135,科目集計!$B$2:$C$206,2,FALSE), "")</f>
        <v/>
      </c>
      <c r="J135" s="21"/>
      <c r="K135" s="22"/>
    </row>
    <row r="136" spans="1:11" ht="17.25" customHeight="1" x14ac:dyDescent="0.15">
      <c r="A136" s="16"/>
      <c r="B136" s="17"/>
      <c r="C136" s="18"/>
      <c r="D136" s="19"/>
      <c r="E136" s="35" t="str">
        <f>IF(D136&gt;0,VLOOKUP(D136,伝票発行元!$A$2:$B$111,2,FALSE), "")</f>
        <v/>
      </c>
      <c r="F136" s="20"/>
      <c r="G136" s="35" t="str">
        <f>IF(F136&gt;0,VLOOKUP(F136,扱い!$A$2:$B$100,2,FALSE), "")</f>
        <v/>
      </c>
      <c r="H136" s="19"/>
      <c r="I136" s="35" t="str">
        <f>IF(H136&gt;0,VLOOKUP(H136,科目集計!$B$2:$C$206,2,FALSE), "")</f>
        <v/>
      </c>
      <c r="J136" s="21"/>
      <c r="K136" s="22"/>
    </row>
    <row r="137" spans="1:11" ht="17.25" customHeight="1" x14ac:dyDescent="0.15">
      <c r="A137" s="16"/>
      <c r="B137" s="17"/>
      <c r="C137" s="18"/>
      <c r="D137" s="19"/>
      <c r="E137" s="35" t="str">
        <f>IF(D137&gt;0,VLOOKUP(D137,伝票発行元!$A$2:$B$111,2,FALSE), "")</f>
        <v/>
      </c>
      <c r="F137" s="20"/>
      <c r="G137" s="35" t="str">
        <f>IF(F137&gt;0,VLOOKUP(F137,扱い!$A$2:$B$100,2,FALSE), "")</f>
        <v/>
      </c>
      <c r="H137" s="19"/>
      <c r="I137" s="35" t="str">
        <f>IF(H137&gt;0,VLOOKUP(H137,科目集計!$B$2:$C$206,2,FALSE), "")</f>
        <v/>
      </c>
      <c r="J137" s="21"/>
      <c r="K137" s="22"/>
    </row>
    <row r="138" spans="1:11" ht="17.25" customHeight="1" x14ac:dyDescent="0.15">
      <c r="A138" s="16"/>
      <c r="B138" s="17"/>
      <c r="C138" s="18"/>
      <c r="D138" s="19"/>
      <c r="E138" s="35" t="str">
        <f>IF(D138&gt;0,VLOOKUP(D138,伝票発行元!$A$2:$B$111,2,FALSE), "")</f>
        <v/>
      </c>
      <c r="F138" s="20"/>
      <c r="G138" s="35" t="str">
        <f>IF(F138&gt;0,VLOOKUP(F138,扱い!$A$2:$B$100,2,FALSE), "")</f>
        <v/>
      </c>
      <c r="H138" s="19"/>
      <c r="I138" s="35" t="str">
        <f>IF(H138&gt;0,VLOOKUP(H138,科目集計!$B$2:$C$206,2,FALSE), "")</f>
        <v/>
      </c>
      <c r="J138" s="21"/>
      <c r="K138" s="22"/>
    </row>
    <row r="139" spans="1:11" ht="17.25" customHeight="1" x14ac:dyDescent="0.15">
      <c r="A139" s="16"/>
      <c r="B139" s="17"/>
      <c r="C139" s="18"/>
      <c r="D139" s="19"/>
      <c r="E139" s="35" t="str">
        <f>IF(D139&gt;0,VLOOKUP(D139,伝票発行元!$A$2:$B$111,2,FALSE), "")</f>
        <v/>
      </c>
      <c r="F139" s="20"/>
      <c r="G139" s="35" t="str">
        <f>IF(F139&gt;0,VLOOKUP(F139,扱い!$A$2:$B$100,2,FALSE), "")</f>
        <v/>
      </c>
      <c r="H139" s="19"/>
      <c r="I139" s="35" t="str">
        <f>IF(H139&gt;0,VLOOKUP(H139,科目集計!$B$2:$C$206,2,FALSE), "")</f>
        <v/>
      </c>
      <c r="J139" s="21"/>
      <c r="K139" s="22"/>
    </row>
    <row r="140" spans="1:11" ht="17.25" customHeight="1" x14ac:dyDescent="0.15">
      <c r="A140" s="16"/>
      <c r="B140" s="17"/>
      <c r="C140" s="18"/>
      <c r="D140" s="19"/>
      <c r="E140" s="35" t="str">
        <f>IF(D140&gt;0,VLOOKUP(D140,伝票発行元!$A$2:$B$111,2,FALSE), "")</f>
        <v/>
      </c>
      <c r="F140" s="20"/>
      <c r="G140" s="35" t="str">
        <f>IF(F140&gt;0,VLOOKUP(F140,扱い!$A$2:$B$100,2,FALSE), "")</f>
        <v/>
      </c>
      <c r="H140" s="19"/>
      <c r="I140" s="35" t="str">
        <f>IF(H140&gt;0,VLOOKUP(H140,科目集計!$B$2:$C$206,2,FALSE), "")</f>
        <v/>
      </c>
      <c r="J140" s="21"/>
      <c r="K140" s="22"/>
    </row>
    <row r="141" spans="1:11" ht="17.25" customHeight="1" x14ac:dyDescent="0.15">
      <c r="A141" s="16"/>
      <c r="B141" s="17"/>
      <c r="C141" s="18"/>
      <c r="D141" s="19"/>
      <c r="E141" s="35" t="str">
        <f>IF(D141&gt;0,VLOOKUP(D141,伝票発行元!$A$2:$B$111,2,FALSE), "")</f>
        <v/>
      </c>
      <c r="F141" s="20"/>
      <c r="G141" s="35" t="str">
        <f>IF(F141&gt;0,VLOOKUP(F141,扱い!$A$2:$B$100,2,FALSE), "")</f>
        <v/>
      </c>
      <c r="H141" s="19"/>
      <c r="I141" s="35" t="str">
        <f>IF(H141&gt;0,VLOOKUP(H141,科目集計!$B$2:$C$206,2,FALSE), "")</f>
        <v/>
      </c>
      <c r="J141" s="21"/>
      <c r="K141" s="22"/>
    </row>
    <row r="142" spans="1:11" ht="17.25" customHeight="1" x14ac:dyDescent="0.15">
      <c r="A142" s="16"/>
      <c r="B142" s="17"/>
      <c r="C142" s="18"/>
      <c r="D142" s="19"/>
      <c r="E142" s="35" t="str">
        <f>IF(D142&gt;0,VLOOKUP(D142,伝票発行元!$A$2:$B$111,2,FALSE), "")</f>
        <v/>
      </c>
      <c r="F142" s="20"/>
      <c r="G142" s="35" t="str">
        <f>IF(F142&gt;0,VLOOKUP(F142,扱い!$A$2:$B$100,2,FALSE), "")</f>
        <v/>
      </c>
      <c r="H142" s="19"/>
      <c r="I142" s="35" t="str">
        <f>IF(H142&gt;0,VLOOKUP(H142,科目集計!$B$2:$C$206,2,FALSE), "")</f>
        <v/>
      </c>
      <c r="J142" s="21"/>
      <c r="K142" s="22"/>
    </row>
    <row r="143" spans="1:11" ht="17.25" customHeight="1" x14ac:dyDescent="0.15">
      <c r="A143" s="16"/>
      <c r="B143" s="17"/>
      <c r="C143" s="18"/>
      <c r="D143" s="19"/>
      <c r="E143" s="35" t="str">
        <f>IF(D143&gt;0,VLOOKUP(D143,伝票発行元!$A$2:$B$111,2,FALSE), "")</f>
        <v/>
      </c>
      <c r="F143" s="20"/>
      <c r="G143" s="35" t="str">
        <f>IF(F143&gt;0,VLOOKUP(F143,扱い!$A$2:$B$100,2,FALSE), "")</f>
        <v/>
      </c>
      <c r="H143" s="19"/>
      <c r="I143" s="35" t="str">
        <f>IF(H143&gt;0,VLOOKUP(H143,科目集計!$B$2:$C$206,2,FALSE), "")</f>
        <v/>
      </c>
      <c r="J143" s="21"/>
      <c r="K143" s="22"/>
    </row>
    <row r="144" spans="1:11" ht="17.25" customHeight="1" x14ac:dyDescent="0.15">
      <c r="A144" s="16"/>
      <c r="B144" s="17"/>
      <c r="C144" s="18"/>
      <c r="D144" s="19"/>
      <c r="E144" s="35" t="str">
        <f>IF(D144&gt;0,VLOOKUP(D144,伝票発行元!$A$2:$B$111,2,FALSE), "")</f>
        <v/>
      </c>
      <c r="F144" s="20"/>
      <c r="G144" s="35" t="str">
        <f>IF(F144&gt;0,VLOOKUP(F144,扱い!$A$2:$B$100,2,FALSE), "")</f>
        <v/>
      </c>
      <c r="H144" s="19"/>
      <c r="I144" s="35" t="str">
        <f>IF(H144&gt;0,VLOOKUP(H144,科目集計!$B$2:$C$206,2,FALSE), "")</f>
        <v/>
      </c>
      <c r="J144" s="21"/>
      <c r="K144" s="22"/>
    </row>
    <row r="145" spans="1:11" ht="17.25" customHeight="1" x14ac:dyDescent="0.15">
      <c r="A145" s="16"/>
      <c r="B145" s="17"/>
      <c r="C145" s="18"/>
      <c r="D145" s="19"/>
      <c r="E145" s="35" t="str">
        <f>IF(D145&gt;0,VLOOKUP(D145,伝票発行元!$A$2:$B$111,2,FALSE), "")</f>
        <v/>
      </c>
      <c r="F145" s="20"/>
      <c r="G145" s="35" t="str">
        <f>IF(F145&gt;0,VLOOKUP(F145,扱い!$A$2:$B$100,2,FALSE), "")</f>
        <v/>
      </c>
      <c r="H145" s="19"/>
      <c r="I145" s="35" t="str">
        <f>IF(H145&gt;0,VLOOKUP(H145,科目集計!$B$2:$C$206,2,FALSE), "")</f>
        <v/>
      </c>
      <c r="J145" s="21"/>
      <c r="K145" s="22"/>
    </row>
    <row r="146" spans="1:11" ht="17.25" customHeight="1" x14ac:dyDescent="0.15">
      <c r="A146" s="16"/>
      <c r="B146" s="17"/>
      <c r="C146" s="18"/>
      <c r="D146" s="19"/>
      <c r="E146" s="35" t="str">
        <f>IF(D146&gt;0,VLOOKUP(D146,伝票発行元!$A$2:$B$111,2,FALSE), "")</f>
        <v/>
      </c>
      <c r="F146" s="20"/>
      <c r="G146" s="35" t="str">
        <f>IF(F146&gt;0,VLOOKUP(F146,扱い!$A$2:$B$100,2,FALSE), "")</f>
        <v/>
      </c>
      <c r="H146" s="19"/>
      <c r="I146" s="35" t="str">
        <f>IF(H146&gt;0,VLOOKUP(H146,科目集計!$B$2:$C$206,2,FALSE), "")</f>
        <v/>
      </c>
      <c r="J146" s="21"/>
      <c r="K146" s="22"/>
    </row>
    <row r="147" spans="1:11" ht="17.25" customHeight="1" x14ac:dyDescent="0.15">
      <c r="A147" s="16"/>
      <c r="B147" s="17"/>
      <c r="C147" s="18"/>
      <c r="D147" s="19"/>
      <c r="E147" s="35" t="str">
        <f>IF(D147&gt;0,VLOOKUP(D147,伝票発行元!$A$2:$B$111,2,FALSE), "")</f>
        <v/>
      </c>
      <c r="F147" s="20"/>
      <c r="G147" s="35" t="str">
        <f>IF(F147&gt;0,VLOOKUP(F147,扱い!$A$2:$B$100,2,FALSE), "")</f>
        <v/>
      </c>
      <c r="H147" s="19"/>
      <c r="I147" s="35" t="str">
        <f>IF(H147&gt;0,VLOOKUP(H147,科目集計!$B$2:$C$206,2,FALSE), "")</f>
        <v/>
      </c>
      <c r="J147" s="21"/>
      <c r="K147" s="22"/>
    </row>
    <row r="148" spans="1:11" ht="17.25" customHeight="1" x14ac:dyDescent="0.15">
      <c r="A148" s="16"/>
      <c r="B148" s="17"/>
      <c r="C148" s="18"/>
      <c r="D148" s="19"/>
      <c r="E148" s="35" t="str">
        <f>IF(D148&gt;0,VLOOKUP(D148,伝票発行元!$A$2:$B$111,2,FALSE), "")</f>
        <v/>
      </c>
      <c r="F148" s="20"/>
      <c r="G148" s="35" t="str">
        <f>IF(F148&gt;0,VLOOKUP(F148,扱い!$A$2:$B$100,2,FALSE), "")</f>
        <v/>
      </c>
      <c r="H148" s="19"/>
      <c r="I148" s="35" t="str">
        <f>IF(H148&gt;0,VLOOKUP(H148,科目集計!$B$2:$C$206,2,FALSE), "")</f>
        <v/>
      </c>
      <c r="J148" s="21"/>
      <c r="K148" s="22"/>
    </row>
    <row r="149" spans="1:11" ht="17.25" customHeight="1" x14ac:dyDescent="0.15">
      <c r="A149" s="16"/>
      <c r="B149" s="17"/>
      <c r="C149" s="18"/>
      <c r="D149" s="19"/>
      <c r="E149" s="35" t="str">
        <f>IF(D149&gt;0,VLOOKUP(D149,伝票発行元!$A$2:$B$111,2,FALSE), "")</f>
        <v/>
      </c>
      <c r="F149" s="20"/>
      <c r="G149" s="35" t="str">
        <f>IF(F149&gt;0,VLOOKUP(F149,扱い!$A$2:$B$100,2,FALSE), "")</f>
        <v/>
      </c>
      <c r="H149" s="19"/>
      <c r="I149" s="35" t="str">
        <f>IF(H149&gt;0,VLOOKUP(H149,科目集計!$B$2:$C$206,2,FALSE), "")</f>
        <v/>
      </c>
      <c r="J149" s="21"/>
      <c r="K149" s="22"/>
    </row>
    <row r="150" spans="1:11" ht="17.25" customHeight="1" x14ac:dyDescent="0.15">
      <c r="A150" s="16"/>
      <c r="B150" s="17"/>
      <c r="C150" s="18"/>
      <c r="D150" s="19"/>
      <c r="E150" s="35" t="str">
        <f>IF(D150&gt;0,VLOOKUP(D150,伝票発行元!$A$2:$B$111,2,FALSE), "")</f>
        <v/>
      </c>
      <c r="F150" s="20"/>
      <c r="G150" s="35" t="str">
        <f>IF(F150&gt;0,VLOOKUP(F150,扱い!$A$2:$B$100,2,FALSE), "")</f>
        <v/>
      </c>
      <c r="H150" s="19"/>
      <c r="I150" s="35" t="str">
        <f>IF(H150&gt;0,VLOOKUP(H150,科目集計!$B$2:$C$206,2,FALSE), "")</f>
        <v/>
      </c>
      <c r="J150" s="21"/>
      <c r="K150" s="22"/>
    </row>
    <row r="151" spans="1:11" ht="17.25" customHeight="1" x14ac:dyDescent="0.15">
      <c r="A151" s="16"/>
      <c r="B151" s="17"/>
      <c r="C151" s="18"/>
      <c r="D151" s="19"/>
      <c r="E151" s="35" t="str">
        <f>IF(D151&gt;0,VLOOKUP(D151,伝票発行元!$A$2:$B$111,2,FALSE), "")</f>
        <v/>
      </c>
      <c r="F151" s="20"/>
      <c r="G151" s="35" t="str">
        <f>IF(F151&gt;0,VLOOKUP(F151,扱い!$A$2:$B$100,2,FALSE), "")</f>
        <v/>
      </c>
      <c r="H151" s="19"/>
      <c r="I151" s="35" t="str">
        <f>IF(H151&gt;0,VLOOKUP(H151,科目集計!$B$2:$C$206,2,FALSE), "")</f>
        <v/>
      </c>
      <c r="J151" s="21"/>
      <c r="K151" s="22"/>
    </row>
    <row r="152" spans="1:11" ht="17.25" customHeight="1" x14ac:dyDescent="0.15">
      <c r="A152" s="16"/>
      <c r="B152" s="17"/>
      <c r="C152" s="18"/>
      <c r="D152" s="19"/>
      <c r="E152" s="35" t="str">
        <f>IF(D152&gt;0,VLOOKUP(D152,伝票発行元!$A$2:$B$111,2,FALSE), "")</f>
        <v/>
      </c>
      <c r="F152" s="20"/>
      <c r="G152" s="35" t="str">
        <f>IF(F152&gt;0,VLOOKUP(F152,扱い!$A$2:$B$100,2,FALSE), "")</f>
        <v/>
      </c>
      <c r="H152" s="19"/>
      <c r="I152" s="35" t="str">
        <f>IF(H152&gt;0,VLOOKUP(H152,科目集計!$B$2:$C$206,2,FALSE), "")</f>
        <v/>
      </c>
      <c r="J152" s="21"/>
      <c r="K152" s="22"/>
    </row>
    <row r="153" spans="1:11" ht="17.25" customHeight="1" x14ac:dyDescent="0.15">
      <c r="A153" s="16"/>
      <c r="B153" s="17"/>
      <c r="C153" s="18"/>
      <c r="D153" s="19"/>
      <c r="E153" s="35" t="str">
        <f>IF(D153&gt;0,VLOOKUP(D153,伝票発行元!$A$2:$B$111,2,FALSE), "")</f>
        <v/>
      </c>
      <c r="F153" s="20"/>
      <c r="G153" s="35" t="str">
        <f>IF(F153&gt;0,VLOOKUP(F153,扱い!$A$2:$B$100,2,FALSE), "")</f>
        <v/>
      </c>
      <c r="H153" s="19"/>
      <c r="I153" s="35" t="str">
        <f>IF(H153&gt;0,VLOOKUP(H153,科目集計!$B$2:$C$206,2,FALSE), "")</f>
        <v/>
      </c>
      <c r="J153" s="21"/>
      <c r="K153" s="22"/>
    </row>
    <row r="154" spans="1:11" ht="17.25" customHeight="1" x14ac:dyDescent="0.15">
      <c r="A154" s="16"/>
      <c r="B154" s="17"/>
      <c r="C154" s="18"/>
      <c r="D154" s="19"/>
      <c r="E154" s="35" t="str">
        <f>IF(D154&gt;0,VLOOKUP(D154,伝票発行元!$A$2:$B$111,2,FALSE), "")</f>
        <v/>
      </c>
      <c r="F154" s="20"/>
      <c r="G154" s="35" t="str">
        <f>IF(F154&gt;0,VLOOKUP(F154,扱い!$A$2:$B$100,2,FALSE), "")</f>
        <v/>
      </c>
      <c r="H154" s="19"/>
      <c r="I154" s="35" t="str">
        <f>IF(H154&gt;0,VLOOKUP(H154,科目集計!$B$2:$C$206,2,FALSE), "")</f>
        <v/>
      </c>
      <c r="J154" s="21"/>
      <c r="K154" s="22"/>
    </row>
    <row r="155" spans="1:11" ht="17.25" customHeight="1" x14ac:dyDescent="0.15">
      <c r="A155" s="16"/>
      <c r="B155" s="17"/>
      <c r="C155" s="18"/>
      <c r="D155" s="19"/>
      <c r="E155" s="35" t="str">
        <f>IF(D155&gt;0,VLOOKUP(D155,伝票発行元!$A$2:$B$111,2,FALSE), "")</f>
        <v/>
      </c>
      <c r="F155" s="20"/>
      <c r="G155" s="35" t="str">
        <f>IF(F155&gt;0,VLOOKUP(F155,扱い!$A$2:$B$100,2,FALSE), "")</f>
        <v/>
      </c>
      <c r="H155" s="19"/>
      <c r="I155" s="35" t="str">
        <f>IF(H155&gt;0,VLOOKUP(H155,科目集計!$B$2:$C$206,2,FALSE), "")</f>
        <v/>
      </c>
      <c r="J155" s="21"/>
      <c r="K155" s="22"/>
    </row>
    <row r="156" spans="1:11" ht="17.25" customHeight="1" x14ac:dyDescent="0.15">
      <c r="A156" s="16"/>
      <c r="B156" s="17"/>
      <c r="C156" s="18"/>
      <c r="D156" s="19"/>
      <c r="E156" s="35" t="str">
        <f>IF(D156&gt;0,VLOOKUP(D156,伝票発行元!$A$2:$B$111,2,FALSE), "")</f>
        <v/>
      </c>
      <c r="F156" s="20"/>
      <c r="G156" s="35" t="str">
        <f>IF(F156&gt;0,VLOOKUP(F156,扱い!$A$2:$B$100,2,FALSE), "")</f>
        <v/>
      </c>
      <c r="H156" s="19"/>
      <c r="I156" s="35" t="str">
        <f>IF(H156&gt;0,VLOOKUP(H156,科目集計!$B$2:$C$206,2,FALSE), "")</f>
        <v/>
      </c>
      <c r="J156" s="21"/>
      <c r="K156" s="22"/>
    </row>
    <row r="157" spans="1:11" ht="17.25" customHeight="1" x14ac:dyDescent="0.15">
      <c r="A157" s="16"/>
      <c r="B157" s="17"/>
      <c r="C157" s="18"/>
      <c r="D157" s="19"/>
      <c r="E157" s="35" t="str">
        <f>IF(D157&gt;0,VLOOKUP(D157,伝票発行元!$A$2:$B$111,2,FALSE), "")</f>
        <v/>
      </c>
      <c r="F157" s="20"/>
      <c r="G157" s="35" t="str">
        <f>IF(F157&gt;0,VLOOKUP(F157,扱い!$A$2:$B$100,2,FALSE), "")</f>
        <v/>
      </c>
      <c r="H157" s="19"/>
      <c r="I157" s="35" t="str">
        <f>IF(H157&gt;0,VLOOKUP(H157,科目集計!$B$2:$C$206,2,FALSE), "")</f>
        <v/>
      </c>
      <c r="J157" s="21"/>
      <c r="K157" s="22"/>
    </row>
    <row r="158" spans="1:11" ht="17.25" customHeight="1" x14ac:dyDescent="0.15">
      <c r="A158" s="16"/>
      <c r="B158" s="17"/>
      <c r="C158" s="18"/>
      <c r="D158" s="19"/>
      <c r="E158" s="35" t="str">
        <f>IF(D158&gt;0,VLOOKUP(D158,伝票発行元!$A$2:$B$111,2,FALSE), "")</f>
        <v/>
      </c>
      <c r="F158" s="20"/>
      <c r="G158" s="35" t="str">
        <f>IF(F158&gt;0,VLOOKUP(F158,扱い!$A$2:$B$100,2,FALSE), "")</f>
        <v/>
      </c>
      <c r="H158" s="19"/>
      <c r="I158" s="35" t="str">
        <f>IF(H158&gt;0,VLOOKUP(H158,科目集計!$B$2:$C$206,2,FALSE), "")</f>
        <v/>
      </c>
      <c r="J158" s="21"/>
      <c r="K158" s="22"/>
    </row>
    <row r="159" spans="1:11" ht="17.25" customHeight="1" x14ac:dyDescent="0.15">
      <c r="A159" s="16"/>
      <c r="B159" s="17"/>
      <c r="C159" s="18"/>
      <c r="D159" s="19"/>
      <c r="E159" s="35" t="str">
        <f>IF(D159&gt;0,VLOOKUP(D159,伝票発行元!$A$2:$B$111,2,FALSE), "")</f>
        <v/>
      </c>
      <c r="F159" s="20"/>
      <c r="G159" s="35" t="str">
        <f>IF(F159&gt;0,VLOOKUP(F159,扱い!$A$2:$B$100,2,FALSE), "")</f>
        <v/>
      </c>
      <c r="H159" s="19"/>
      <c r="I159" s="35" t="str">
        <f>IF(H159&gt;0,VLOOKUP(H159,科目集計!$B$2:$C$206,2,FALSE), "")</f>
        <v/>
      </c>
      <c r="J159" s="21"/>
      <c r="K159" s="22"/>
    </row>
    <row r="160" spans="1:11" ht="17.25" customHeight="1" x14ac:dyDescent="0.15">
      <c r="A160" s="16"/>
      <c r="B160" s="17"/>
      <c r="C160" s="18"/>
      <c r="D160" s="19"/>
      <c r="E160" s="35" t="str">
        <f>IF(D160&gt;0,VLOOKUP(D160,伝票発行元!$A$2:$B$111,2,FALSE), "")</f>
        <v/>
      </c>
      <c r="F160" s="20"/>
      <c r="G160" s="35" t="str">
        <f>IF(F160&gt;0,VLOOKUP(F160,扱い!$A$2:$B$100,2,FALSE), "")</f>
        <v/>
      </c>
      <c r="H160" s="19"/>
      <c r="I160" s="35" t="str">
        <f>IF(H160&gt;0,VLOOKUP(H160,科目集計!$B$2:$C$206,2,FALSE), "")</f>
        <v/>
      </c>
      <c r="J160" s="21"/>
      <c r="K160" s="22"/>
    </row>
    <row r="161" spans="1:11" ht="17.25" customHeight="1" x14ac:dyDescent="0.15">
      <c r="A161" s="16"/>
      <c r="B161" s="17"/>
      <c r="C161" s="18"/>
      <c r="D161" s="19"/>
      <c r="E161" s="35" t="str">
        <f>IF(D161&gt;0,VLOOKUP(D161,伝票発行元!$A$2:$B$111,2,FALSE), "")</f>
        <v/>
      </c>
      <c r="F161" s="20"/>
      <c r="G161" s="35" t="str">
        <f>IF(F161&gt;0,VLOOKUP(F161,扱い!$A$2:$B$100,2,FALSE), "")</f>
        <v/>
      </c>
      <c r="H161" s="19"/>
      <c r="I161" s="35" t="str">
        <f>IF(H161&gt;0,VLOOKUP(H161,科目集計!$B$2:$C$206,2,FALSE), "")</f>
        <v/>
      </c>
      <c r="J161" s="21"/>
      <c r="K161" s="22"/>
    </row>
    <row r="162" spans="1:11" ht="17.25" customHeight="1" x14ac:dyDescent="0.15">
      <c r="A162" s="16"/>
      <c r="B162" s="17"/>
      <c r="C162" s="18"/>
      <c r="D162" s="19"/>
      <c r="E162" s="35" t="str">
        <f>IF(D162&gt;0,VLOOKUP(D162,伝票発行元!$A$2:$B$111,2,FALSE), "")</f>
        <v/>
      </c>
      <c r="F162" s="20"/>
      <c r="G162" s="35" t="str">
        <f>IF(F162&gt;0,VLOOKUP(F162,扱い!$A$2:$B$100,2,FALSE), "")</f>
        <v/>
      </c>
      <c r="H162" s="19"/>
      <c r="I162" s="35" t="str">
        <f>IF(H162&gt;0,VLOOKUP(H162,科目集計!$B$2:$C$206,2,FALSE), "")</f>
        <v/>
      </c>
      <c r="J162" s="21"/>
      <c r="K162" s="22"/>
    </row>
    <row r="163" spans="1:11" ht="17.25" customHeight="1" x14ac:dyDescent="0.15">
      <c r="A163" s="16"/>
      <c r="B163" s="17"/>
      <c r="C163" s="18"/>
      <c r="D163" s="19"/>
      <c r="E163" s="35" t="str">
        <f>IF(D163&gt;0,VLOOKUP(D163,伝票発行元!$A$2:$B$111,2,FALSE), "")</f>
        <v/>
      </c>
      <c r="F163" s="20"/>
      <c r="G163" s="35" t="str">
        <f>IF(F163&gt;0,VLOOKUP(F163,扱い!$A$2:$B$100,2,FALSE), "")</f>
        <v/>
      </c>
      <c r="H163" s="19"/>
      <c r="I163" s="35" t="str">
        <f>IF(H163&gt;0,VLOOKUP(H163,科目集計!$B$2:$C$206,2,FALSE), "")</f>
        <v/>
      </c>
      <c r="J163" s="21"/>
      <c r="K163" s="22"/>
    </row>
    <row r="164" spans="1:11" ht="17.25" customHeight="1" x14ac:dyDescent="0.15">
      <c r="A164" s="16"/>
      <c r="B164" s="17"/>
      <c r="C164" s="18"/>
      <c r="D164" s="19"/>
      <c r="E164" s="35" t="str">
        <f>IF(D164&gt;0,VLOOKUP(D164,伝票発行元!$A$2:$B$111,2,FALSE), "")</f>
        <v/>
      </c>
      <c r="F164" s="20"/>
      <c r="G164" s="35" t="str">
        <f>IF(F164&gt;0,VLOOKUP(F164,扱い!$A$2:$B$100,2,FALSE), "")</f>
        <v/>
      </c>
      <c r="H164" s="19"/>
      <c r="I164" s="35" t="str">
        <f>IF(H164&gt;0,VLOOKUP(H164,科目集計!$B$2:$C$206,2,FALSE), "")</f>
        <v/>
      </c>
      <c r="J164" s="21"/>
      <c r="K164" s="22"/>
    </row>
    <row r="165" spans="1:11" ht="17.25" customHeight="1" x14ac:dyDescent="0.15">
      <c r="A165" s="16"/>
      <c r="B165" s="17"/>
      <c r="C165" s="18"/>
      <c r="D165" s="19"/>
      <c r="E165" s="35" t="str">
        <f>IF(D165&gt;0,VLOOKUP(D165,伝票発行元!$A$2:$B$111,2,FALSE), "")</f>
        <v/>
      </c>
      <c r="F165" s="20"/>
      <c r="G165" s="35" t="str">
        <f>IF(F165&gt;0,VLOOKUP(F165,扱い!$A$2:$B$100,2,FALSE), "")</f>
        <v/>
      </c>
      <c r="H165" s="19"/>
      <c r="I165" s="35" t="str">
        <f>IF(H165&gt;0,VLOOKUP(H165,科目集計!$B$2:$C$206,2,FALSE), "")</f>
        <v/>
      </c>
      <c r="J165" s="21"/>
      <c r="K165" s="22"/>
    </row>
    <row r="166" spans="1:11" ht="17.25" customHeight="1" x14ac:dyDescent="0.15">
      <c r="A166" s="16"/>
      <c r="B166" s="17"/>
      <c r="C166" s="18"/>
      <c r="D166" s="19"/>
      <c r="E166" s="35" t="str">
        <f>IF(D166&gt;0,VLOOKUP(D166,伝票発行元!$A$2:$B$111,2,FALSE), "")</f>
        <v/>
      </c>
      <c r="F166" s="20"/>
      <c r="G166" s="35" t="str">
        <f>IF(F166&gt;0,VLOOKUP(F166,扱い!$A$2:$B$100,2,FALSE), "")</f>
        <v/>
      </c>
      <c r="H166" s="19"/>
      <c r="I166" s="35" t="str">
        <f>IF(H166&gt;0,VLOOKUP(H166,科目集計!$B$2:$C$206,2,FALSE), "")</f>
        <v/>
      </c>
      <c r="J166" s="21"/>
      <c r="K166" s="22"/>
    </row>
    <row r="167" spans="1:11" ht="17.25" customHeight="1" x14ac:dyDescent="0.15">
      <c r="A167" s="16"/>
      <c r="B167" s="17"/>
      <c r="C167" s="18"/>
      <c r="D167" s="19"/>
      <c r="E167" s="35" t="str">
        <f>IF(D167&gt;0,VLOOKUP(D167,伝票発行元!$A$2:$B$111,2,FALSE), "")</f>
        <v/>
      </c>
      <c r="F167" s="20"/>
      <c r="G167" s="35" t="str">
        <f>IF(F167&gt;0,VLOOKUP(F167,扱い!$A$2:$B$100,2,FALSE), "")</f>
        <v/>
      </c>
      <c r="H167" s="19"/>
      <c r="I167" s="35" t="str">
        <f>IF(H167&gt;0,VLOOKUP(H167,科目集計!$B$2:$C$206,2,FALSE), "")</f>
        <v/>
      </c>
      <c r="J167" s="21"/>
      <c r="K167" s="22"/>
    </row>
    <row r="168" spans="1:11" ht="17.25" customHeight="1" x14ac:dyDescent="0.15">
      <c r="A168" s="16"/>
      <c r="B168" s="17"/>
      <c r="C168" s="18"/>
      <c r="D168" s="19"/>
      <c r="E168" s="35" t="str">
        <f>IF(D168&gt;0,VLOOKUP(D168,伝票発行元!$A$2:$B$111,2,FALSE), "")</f>
        <v/>
      </c>
      <c r="F168" s="20"/>
      <c r="G168" s="35" t="str">
        <f>IF(F168&gt;0,VLOOKUP(F168,扱い!$A$2:$B$100,2,FALSE), "")</f>
        <v/>
      </c>
      <c r="H168" s="19"/>
      <c r="I168" s="35" t="str">
        <f>IF(H168&gt;0,VLOOKUP(H168,科目集計!$B$2:$C$206,2,FALSE), "")</f>
        <v/>
      </c>
      <c r="J168" s="21"/>
      <c r="K168" s="22"/>
    </row>
    <row r="169" spans="1:11" ht="17.25" customHeight="1" x14ac:dyDescent="0.15">
      <c r="A169" s="16"/>
      <c r="B169" s="17"/>
      <c r="C169" s="18"/>
      <c r="D169" s="19"/>
      <c r="E169" s="35" t="str">
        <f>IF(D169&gt;0,VLOOKUP(D169,伝票発行元!$A$2:$B$111,2,FALSE), "")</f>
        <v/>
      </c>
      <c r="F169" s="20"/>
      <c r="G169" s="35" t="str">
        <f>IF(F169&gt;0,VLOOKUP(F169,扱い!$A$2:$B$100,2,FALSE), "")</f>
        <v/>
      </c>
      <c r="H169" s="19"/>
      <c r="I169" s="35" t="str">
        <f>IF(H169&gt;0,VLOOKUP(H169,科目集計!$B$2:$C$206,2,FALSE), "")</f>
        <v/>
      </c>
      <c r="J169" s="21"/>
      <c r="K169" s="22"/>
    </row>
    <row r="170" spans="1:11" ht="17.25" customHeight="1" x14ac:dyDescent="0.15">
      <c r="A170" s="16"/>
      <c r="B170" s="17"/>
      <c r="C170" s="18"/>
      <c r="D170" s="19"/>
      <c r="E170" s="35" t="str">
        <f>IF(D170&gt;0,VLOOKUP(D170,伝票発行元!$A$2:$B$111,2,FALSE), "")</f>
        <v/>
      </c>
      <c r="F170" s="20"/>
      <c r="G170" s="35" t="str">
        <f>IF(F170&gt;0,VLOOKUP(F170,扱い!$A$2:$B$100,2,FALSE), "")</f>
        <v/>
      </c>
      <c r="H170" s="19"/>
      <c r="I170" s="35" t="str">
        <f>IF(H170&gt;0,VLOOKUP(H170,科目集計!$B$2:$C$206,2,FALSE), "")</f>
        <v/>
      </c>
      <c r="J170" s="21"/>
      <c r="K170" s="22"/>
    </row>
    <row r="171" spans="1:11" ht="17.25" customHeight="1" x14ac:dyDescent="0.15">
      <c r="A171" s="16"/>
      <c r="B171" s="17"/>
      <c r="C171" s="18"/>
      <c r="D171" s="19"/>
      <c r="E171" s="35" t="str">
        <f>IF(D171&gt;0,VLOOKUP(D171,伝票発行元!$A$2:$B$111,2,FALSE), "")</f>
        <v/>
      </c>
      <c r="F171" s="20"/>
      <c r="G171" s="35" t="str">
        <f>IF(F171&gt;0,VLOOKUP(F171,扱い!$A$2:$B$100,2,FALSE), "")</f>
        <v/>
      </c>
      <c r="H171" s="19"/>
      <c r="I171" s="35" t="str">
        <f>IF(H171&gt;0,VLOOKUP(H171,科目集計!$B$2:$C$206,2,FALSE), "")</f>
        <v/>
      </c>
      <c r="J171" s="21"/>
      <c r="K171" s="22"/>
    </row>
    <row r="172" spans="1:11" ht="17.25" customHeight="1" x14ac:dyDescent="0.15">
      <c r="A172" s="16"/>
      <c r="B172" s="17"/>
      <c r="C172" s="18"/>
      <c r="D172" s="19"/>
      <c r="E172" s="35" t="str">
        <f>IF(D172&gt;0,VLOOKUP(D172,伝票発行元!$A$2:$B$111,2,FALSE), "")</f>
        <v/>
      </c>
      <c r="F172" s="20"/>
      <c r="G172" s="35" t="str">
        <f>IF(F172&gt;0,VLOOKUP(F172,扱い!$A$2:$B$100,2,FALSE), "")</f>
        <v/>
      </c>
      <c r="H172" s="19"/>
      <c r="I172" s="35" t="str">
        <f>IF(H172&gt;0,VLOOKUP(H172,科目集計!$B$2:$C$206,2,FALSE), "")</f>
        <v/>
      </c>
      <c r="J172" s="21"/>
      <c r="K172" s="22"/>
    </row>
    <row r="173" spans="1:11" ht="17.25" customHeight="1" x14ac:dyDescent="0.15">
      <c r="A173" s="16"/>
      <c r="B173" s="17"/>
      <c r="C173" s="18"/>
      <c r="D173" s="19"/>
      <c r="E173" s="35" t="str">
        <f>IF(D173&gt;0,VLOOKUP(D173,伝票発行元!$A$2:$B$111,2,FALSE), "")</f>
        <v/>
      </c>
      <c r="F173" s="20"/>
      <c r="G173" s="35" t="str">
        <f>IF(F173&gt;0,VLOOKUP(F173,扱い!$A$2:$B$100,2,FALSE), "")</f>
        <v/>
      </c>
      <c r="H173" s="19"/>
      <c r="I173" s="35" t="str">
        <f>IF(H173&gt;0,VLOOKUP(H173,科目集計!$B$2:$C$206,2,FALSE), "")</f>
        <v/>
      </c>
      <c r="J173" s="21"/>
      <c r="K173" s="22"/>
    </row>
    <row r="174" spans="1:11" ht="17.25" customHeight="1" x14ac:dyDescent="0.15">
      <c r="A174" s="16"/>
      <c r="B174" s="17"/>
      <c r="C174" s="18"/>
      <c r="D174" s="19"/>
      <c r="E174" s="35" t="str">
        <f>IF(D174&gt;0,VLOOKUP(D174,伝票発行元!$A$2:$B$111,2,FALSE), "")</f>
        <v/>
      </c>
      <c r="F174" s="20"/>
      <c r="G174" s="35" t="str">
        <f>IF(F174&gt;0,VLOOKUP(F174,扱い!$A$2:$B$100,2,FALSE), "")</f>
        <v/>
      </c>
      <c r="H174" s="19"/>
      <c r="I174" s="35" t="str">
        <f>IF(H174&gt;0,VLOOKUP(H174,科目集計!$B$2:$C$206,2,FALSE), "")</f>
        <v/>
      </c>
      <c r="J174" s="21"/>
      <c r="K174" s="22"/>
    </row>
    <row r="175" spans="1:11" ht="17.25" customHeight="1" x14ac:dyDescent="0.15">
      <c r="A175" s="16"/>
      <c r="B175" s="17"/>
      <c r="C175" s="18"/>
      <c r="D175" s="19"/>
      <c r="E175" s="35" t="str">
        <f>IF(D175&gt;0,VLOOKUP(D175,伝票発行元!$A$2:$B$111,2,FALSE), "")</f>
        <v/>
      </c>
      <c r="F175" s="20"/>
      <c r="G175" s="35" t="str">
        <f>IF(F175&gt;0,VLOOKUP(F175,扱い!$A$2:$B$100,2,FALSE), "")</f>
        <v/>
      </c>
      <c r="H175" s="19"/>
      <c r="I175" s="35" t="str">
        <f>IF(H175&gt;0,VLOOKUP(H175,科目集計!$B$2:$C$206,2,FALSE), "")</f>
        <v/>
      </c>
      <c r="J175" s="21"/>
      <c r="K175" s="22"/>
    </row>
    <row r="176" spans="1:11" ht="17.25" customHeight="1" x14ac:dyDescent="0.15">
      <c r="A176" s="16"/>
      <c r="B176" s="17"/>
      <c r="C176" s="18"/>
      <c r="D176" s="19"/>
      <c r="E176" s="35" t="str">
        <f>IF(D176&gt;0,VLOOKUP(D176,伝票発行元!$A$2:$B$111,2,FALSE), "")</f>
        <v/>
      </c>
      <c r="F176" s="20"/>
      <c r="G176" s="35" t="str">
        <f>IF(F176&gt;0,VLOOKUP(F176,扱い!$A$2:$B$100,2,FALSE), "")</f>
        <v/>
      </c>
      <c r="H176" s="19"/>
      <c r="I176" s="35" t="str">
        <f>IF(H176&gt;0,VLOOKUP(H176,科目集計!$B$2:$C$206,2,FALSE), "")</f>
        <v/>
      </c>
      <c r="J176" s="21"/>
      <c r="K176" s="22"/>
    </row>
    <row r="177" spans="1:11" ht="17.25" customHeight="1" x14ac:dyDescent="0.15">
      <c r="A177" s="16"/>
      <c r="B177" s="17"/>
      <c r="C177" s="18"/>
      <c r="D177" s="19"/>
      <c r="E177" s="35" t="str">
        <f>IF(D177&gt;0,VLOOKUP(D177,伝票発行元!$A$2:$B$111,2,FALSE), "")</f>
        <v/>
      </c>
      <c r="F177" s="20"/>
      <c r="G177" s="35" t="str">
        <f>IF(F177&gt;0,VLOOKUP(F177,扱い!$A$2:$B$100,2,FALSE), "")</f>
        <v/>
      </c>
      <c r="H177" s="19"/>
      <c r="I177" s="35" t="str">
        <f>IF(H177&gt;0,VLOOKUP(H177,科目集計!$B$2:$C$206,2,FALSE), "")</f>
        <v/>
      </c>
      <c r="J177" s="21"/>
      <c r="K177" s="22"/>
    </row>
    <row r="178" spans="1:11" ht="17.25" customHeight="1" x14ac:dyDescent="0.15">
      <c r="A178" s="16"/>
      <c r="B178" s="17"/>
      <c r="C178" s="18"/>
      <c r="D178" s="19"/>
      <c r="E178" s="35" t="str">
        <f>IF(D178&gt;0,VLOOKUP(D178,伝票発行元!$A$2:$B$111,2,FALSE), "")</f>
        <v/>
      </c>
      <c r="F178" s="20"/>
      <c r="G178" s="35" t="str">
        <f>IF(F178&gt;0,VLOOKUP(F178,扱い!$A$2:$B$100,2,FALSE), "")</f>
        <v/>
      </c>
      <c r="H178" s="19"/>
      <c r="I178" s="35" t="str">
        <f>IF(H178&gt;0,VLOOKUP(H178,科目集計!$B$2:$C$206,2,FALSE), "")</f>
        <v/>
      </c>
      <c r="J178" s="21"/>
      <c r="K178" s="22"/>
    </row>
    <row r="179" spans="1:11" ht="17.25" customHeight="1" x14ac:dyDescent="0.15">
      <c r="A179" s="16"/>
      <c r="B179" s="17"/>
      <c r="C179" s="18"/>
      <c r="D179" s="19"/>
      <c r="E179" s="35" t="str">
        <f>IF(D179&gt;0,VLOOKUP(D179,伝票発行元!$A$2:$B$111,2,FALSE), "")</f>
        <v/>
      </c>
      <c r="F179" s="20"/>
      <c r="G179" s="35" t="str">
        <f>IF(F179&gt;0,VLOOKUP(F179,扱い!$A$2:$B$100,2,FALSE), "")</f>
        <v/>
      </c>
      <c r="H179" s="19"/>
      <c r="I179" s="35" t="str">
        <f>IF(H179&gt;0,VLOOKUP(H179,科目集計!$B$2:$C$206,2,FALSE), "")</f>
        <v/>
      </c>
      <c r="J179" s="21"/>
      <c r="K179" s="22"/>
    </row>
    <row r="180" spans="1:11" ht="17.25" customHeight="1" x14ac:dyDescent="0.15">
      <c r="A180" s="16"/>
      <c r="B180" s="17"/>
      <c r="C180" s="18"/>
      <c r="D180" s="19"/>
      <c r="E180" s="35" t="str">
        <f>IF(D180&gt;0,VLOOKUP(D180,伝票発行元!$A$2:$B$111,2,FALSE), "")</f>
        <v/>
      </c>
      <c r="F180" s="20"/>
      <c r="G180" s="35" t="str">
        <f>IF(F180&gt;0,VLOOKUP(F180,扱い!$A$2:$B$100,2,FALSE), "")</f>
        <v/>
      </c>
      <c r="H180" s="19"/>
      <c r="I180" s="35" t="str">
        <f>IF(H180&gt;0,VLOOKUP(H180,科目集計!$B$2:$C$206,2,FALSE), "")</f>
        <v/>
      </c>
      <c r="J180" s="21"/>
      <c r="K180" s="22"/>
    </row>
    <row r="181" spans="1:11" ht="17.25" customHeight="1" x14ac:dyDescent="0.15">
      <c r="A181" s="16"/>
      <c r="B181" s="17"/>
      <c r="C181" s="18"/>
      <c r="D181" s="19"/>
      <c r="E181" s="35" t="str">
        <f>IF(D181&gt;0,VLOOKUP(D181,伝票発行元!$A$2:$B$111,2,FALSE), "")</f>
        <v/>
      </c>
      <c r="F181" s="20"/>
      <c r="G181" s="35" t="str">
        <f>IF(F181&gt;0,VLOOKUP(F181,扱い!$A$2:$B$100,2,FALSE), "")</f>
        <v/>
      </c>
      <c r="H181" s="19"/>
      <c r="I181" s="35" t="str">
        <f>IF(H181&gt;0,VLOOKUP(H181,科目集計!$B$2:$C$206,2,FALSE), "")</f>
        <v/>
      </c>
      <c r="J181" s="21"/>
      <c r="K181" s="22"/>
    </row>
    <row r="182" spans="1:11" ht="17.25" customHeight="1" x14ac:dyDescent="0.15">
      <c r="A182" s="16"/>
      <c r="B182" s="17"/>
      <c r="C182" s="18"/>
      <c r="D182" s="19"/>
      <c r="E182" s="35" t="str">
        <f>IF(D182&gt;0,VLOOKUP(D182,伝票発行元!$A$2:$B$111,2,FALSE), "")</f>
        <v/>
      </c>
      <c r="F182" s="20"/>
      <c r="G182" s="35" t="str">
        <f>IF(F182&gt;0,VLOOKUP(F182,扱い!$A$2:$B$100,2,FALSE), "")</f>
        <v/>
      </c>
      <c r="H182" s="19"/>
      <c r="I182" s="35" t="str">
        <f>IF(H182&gt;0,VLOOKUP(H182,科目集計!$B$2:$C$206,2,FALSE), "")</f>
        <v/>
      </c>
      <c r="J182" s="21"/>
      <c r="K182" s="22"/>
    </row>
    <row r="183" spans="1:11" ht="17.25" customHeight="1" x14ac:dyDescent="0.15">
      <c r="A183" s="16"/>
      <c r="B183" s="17"/>
      <c r="C183" s="18"/>
      <c r="D183" s="19"/>
      <c r="E183" s="35" t="str">
        <f>IF(D183&gt;0,VLOOKUP(D183,伝票発行元!$A$2:$B$111,2,FALSE), "")</f>
        <v/>
      </c>
      <c r="F183" s="20"/>
      <c r="G183" s="35" t="str">
        <f>IF(F183&gt;0,VLOOKUP(F183,扱い!$A$2:$B$100,2,FALSE), "")</f>
        <v/>
      </c>
      <c r="H183" s="19"/>
      <c r="I183" s="35" t="str">
        <f>IF(H183&gt;0,VLOOKUP(H183,科目集計!$B$2:$C$206,2,FALSE), "")</f>
        <v/>
      </c>
      <c r="J183" s="21"/>
      <c r="K183" s="22"/>
    </row>
    <row r="184" spans="1:11" ht="17.25" customHeight="1" x14ac:dyDescent="0.15">
      <c r="A184" s="16"/>
      <c r="B184" s="17"/>
      <c r="C184" s="18"/>
      <c r="D184" s="19"/>
      <c r="E184" s="35" t="str">
        <f>IF(D184&gt;0,VLOOKUP(D184,伝票発行元!$A$2:$B$111,2,FALSE), "")</f>
        <v/>
      </c>
      <c r="F184" s="20"/>
      <c r="G184" s="35" t="str">
        <f>IF(F184&gt;0,VLOOKUP(F184,扱い!$A$2:$B$100,2,FALSE), "")</f>
        <v/>
      </c>
      <c r="H184" s="19"/>
      <c r="I184" s="35" t="str">
        <f>IF(H184&gt;0,VLOOKUP(H184,科目集計!$B$2:$C$206,2,FALSE), "")</f>
        <v/>
      </c>
      <c r="J184" s="21"/>
      <c r="K184" s="22"/>
    </row>
    <row r="185" spans="1:11" ht="17.25" customHeight="1" x14ac:dyDescent="0.15">
      <c r="A185" s="16"/>
      <c r="B185" s="17"/>
      <c r="C185" s="18"/>
      <c r="D185" s="19"/>
      <c r="E185" s="35" t="str">
        <f>IF(D185&gt;0,VLOOKUP(D185,伝票発行元!$A$2:$B$111,2,FALSE), "")</f>
        <v/>
      </c>
      <c r="F185" s="20"/>
      <c r="G185" s="35" t="str">
        <f>IF(F185&gt;0,VLOOKUP(F185,扱い!$A$2:$B$100,2,FALSE), "")</f>
        <v/>
      </c>
      <c r="H185" s="19"/>
      <c r="I185" s="35" t="str">
        <f>IF(H185&gt;0,VLOOKUP(H185,科目集計!$B$2:$C$206,2,FALSE), "")</f>
        <v/>
      </c>
      <c r="J185" s="21"/>
      <c r="K185" s="22"/>
    </row>
    <row r="186" spans="1:11" ht="17.25" customHeight="1" x14ac:dyDescent="0.15">
      <c r="A186" s="16"/>
      <c r="B186" s="17"/>
      <c r="C186" s="18"/>
      <c r="D186" s="19"/>
      <c r="E186" s="35" t="str">
        <f>IF(D186&gt;0,VLOOKUP(D186,伝票発行元!$A$2:$B$111,2,FALSE), "")</f>
        <v/>
      </c>
      <c r="F186" s="20"/>
      <c r="G186" s="35" t="str">
        <f>IF(F186&gt;0,VLOOKUP(F186,扱い!$A$2:$B$100,2,FALSE), "")</f>
        <v/>
      </c>
      <c r="H186" s="19"/>
      <c r="I186" s="35" t="str">
        <f>IF(H186&gt;0,VLOOKUP(H186,科目集計!$B$2:$C$206,2,FALSE), "")</f>
        <v/>
      </c>
      <c r="J186" s="21"/>
      <c r="K186" s="22"/>
    </row>
    <row r="187" spans="1:11" ht="17.25" customHeight="1" x14ac:dyDescent="0.15">
      <c r="A187" s="16"/>
      <c r="B187" s="17"/>
      <c r="C187" s="18"/>
      <c r="D187" s="19"/>
      <c r="E187" s="35" t="str">
        <f>IF(D187&gt;0,VLOOKUP(D187,伝票発行元!$A$2:$B$111,2,FALSE), "")</f>
        <v/>
      </c>
      <c r="F187" s="20"/>
      <c r="G187" s="35" t="str">
        <f>IF(F187&gt;0,VLOOKUP(F187,扱い!$A$2:$B$100,2,FALSE), "")</f>
        <v/>
      </c>
      <c r="H187" s="19"/>
      <c r="I187" s="35" t="str">
        <f>IF(H187&gt;0,VLOOKUP(H187,科目集計!$B$2:$C$206,2,FALSE), "")</f>
        <v/>
      </c>
      <c r="J187" s="21"/>
      <c r="K187" s="22"/>
    </row>
    <row r="188" spans="1:11" ht="17.25" customHeight="1" x14ac:dyDescent="0.15">
      <c r="A188" s="16"/>
      <c r="B188" s="17"/>
      <c r="C188" s="18"/>
      <c r="D188" s="19"/>
      <c r="E188" s="35" t="str">
        <f>IF(D188&gt;0,VLOOKUP(D188,伝票発行元!$A$2:$B$111,2,FALSE), "")</f>
        <v/>
      </c>
      <c r="F188" s="20"/>
      <c r="G188" s="35" t="str">
        <f>IF(F188&gt;0,VLOOKUP(F188,扱い!$A$2:$B$100,2,FALSE), "")</f>
        <v/>
      </c>
      <c r="H188" s="19"/>
      <c r="I188" s="35" t="str">
        <f>IF(H188&gt;0,VLOOKUP(H188,科目集計!$B$2:$C$206,2,FALSE), "")</f>
        <v/>
      </c>
      <c r="J188" s="21"/>
      <c r="K188" s="22"/>
    </row>
    <row r="189" spans="1:11" ht="17.25" customHeight="1" x14ac:dyDescent="0.15">
      <c r="A189" s="16"/>
      <c r="B189" s="17"/>
      <c r="C189" s="18"/>
      <c r="D189" s="19"/>
      <c r="E189" s="35" t="str">
        <f>IF(D189&gt;0,VLOOKUP(D189,伝票発行元!$A$2:$B$111,2,FALSE), "")</f>
        <v/>
      </c>
      <c r="F189" s="20"/>
      <c r="G189" s="35" t="str">
        <f>IF(F189&gt;0,VLOOKUP(F189,扱い!$A$2:$B$100,2,FALSE), "")</f>
        <v/>
      </c>
      <c r="H189" s="19"/>
      <c r="I189" s="35" t="str">
        <f>IF(H189&gt;0,VLOOKUP(H189,科目集計!$B$2:$C$206,2,FALSE), "")</f>
        <v/>
      </c>
      <c r="J189" s="21"/>
      <c r="K189" s="22"/>
    </row>
    <row r="190" spans="1:11" ht="17.25" customHeight="1" x14ac:dyDescent="0.15">
      <c r="A190" s="16"/>
      <c r="B190" s="17"/>
      <c r="C190" s="18"/>
      <c r="D190" s="19"/>
      <c r="E190" s="35" t="str">
        <f>IF(D190&gt;0,VLOOKUP(D190,伝票発行元!$A$2:$B$111,2,FALSE), "")</f>
        <v/>
      </c>
      <c r="F190" s="20"/>
      <c r="G190" s="35" t="str">
        <f>IF(F190&gt;0,VLOOKUP(F190,扱い!$A$2:$B$100,2,FALSE), "")</f>
        <v/>
      </c>
      <c r="H190" s="19"/>
      <c r="I190" s="35" t="str">
        <f>IF(H190&gt;0,VLOOKUP(H190,科目集計!$B$2:$C$206,2,FALSE), "")</f>
        <v/>
      </c>
      <c r="J190" s="21"/>
      <c r="K190" s="22"/>
    </row>
    <row r="191" spans="1:11" ht="17.25" customHeight="1" x14ac:dyDescent="0.15">
      <c r="A191" s="16"/>
      <c r="B191" s="17"/>
      <c r="C191" s="18"/>
      <c r="D191" s="19"/>
      <c r="E191" s="35" t="str">
        <f>IF(D191&gt;0,VLOOKUP(D191,伝票発行元!$A$2:$B$111,2,FALSE), "")</f>
        <v/>
      </c>
      <c r="F191" s="20"/>
      <c r="G191" s="35" t="str">
        <f>IF(F191&gt;0,VLOOKUP(F191,扱い!$A$2:$B$100,2,FALSE), "")</f>
        <v/>
      </c>
      <c r="H191" s="19"/>
      <c r="I191" s="35" t="str">
        <f>IF(H191&gt;0,VLOOKUP(H191,科目集計!$B$2:$C$206,2,FALSE), "")</f>
        <v/>
      </c>
      <c r="J191" s="21"/>
      <c r="K191" s="22"/>
    </row>
    <row r="192" spans="1:11" ht="17.25" customHeight="1" x14ac:dyDescent="0.15">
      <c r="A192" s="16"/>
      <c r="B192" s="17"/>
      <c r="C192" s="18"/>
      <c r="D192" s="19"/>
      <c r="E192" s="35" t="str">
        <f>IF(D192&gt;0,VLOOKUP(D192,伝票発行元!$A$2:$B$111,2,FALSE), "")</f>
        <v/>
      </c>
      <c r="F192" s="20"/>
      <c r="G192" s="35" t="str">
        <f>IF(F192&gt;0,VLOOKUP(F192,扱い!$A$2:$B$100,2,FALSE), "")</f>
        <v/>
      </c>
      <c r="H192" s="19"/>
      <c r="I192" s="35" t="str">
        <f>IF(H192&gt;0,VLOOKUP(H192,科目集計!$B$2:$C$206,2,FALSE), "")</f>
        <v/>
      </c>
      <c r="J192" s="21"/>
      <c r="K192" s="22"/>
    </row>
    <row r="193" spans="1:11" ht="17.25" customHeight="1" x14ac:dyDescent="0.15">
      <c r="A193" s="16"/>
      <c r="B193" s="17"/>
      <c r="C193" s="18"/>
      <c r="D193" s="19"/>
      <c r="E193" s="35" t="str">
        <f>IF(D193&gt;0,VLOOKUP(D193,伝票発行元!$A$2:$B$111,2,FALSE), "")</f>
        <v/>
      </c>
      <c r="F193" s="20"/>
      <c r="G193" s="35" t="str">
        <f>IF(F193&gt;0,VLOOKUP(F193,扱い!$A$2:$B$100,2,FALSE), "")</f>
        <v/>
      </c>
      <c r="H193" s="19"/>
      <c r="I193" s="35" t="str">
        <f>IF(H193&gt;0,VLOOKUP(H193,科目集計!$B$2:$C$206,2,FALSE), "")</f>
        <v/>
      </c>
      <c r="J193" s="21"/>
      <c r="K193" s="22"/>
    </row>
    <row r="194" spans="1:11" ht="17.25" customHeight="1" x14ac:dyDescent="0.15">
      <c r="A194" s="16"/>
      <c r="B194" s="17"/>
      <c r="C194" s="18"/>
      <c r="D194" s="19"/>
      <c r="E194" s="35" t="str">
        <f>IF(D194&gt;0,VLOOKUP(D194,伝票発行元!$A$2:$B$111,2,FALSE), "")</f>
        <v/>
      </c>
      <c r="F194" s="20"/>
      <c r="G194" s="35" t="str">
        <f>IF(F194&gt;0,VLOOKUP(F194,扱い!$A$2:$B$100,2,FALSE), "")</f>
        <v/>
      </c>
      <c r="H194" s="19"/>
      <c r="I194" s="35" t="str">
        <f>IF(H194&gt;0,VLOOKUP(H194,科目集計!$B$2:$C$206,2,FALSE), "")</f>
        <v/>
      </c>
      <c r="J194" s="21"/>
      <c r="K194" s="22"/>
    </row>
    <row r="195" spans="1:11" ht="17.25" customHeight="1" x14ac:dyDescent="0.15">
      <c r="A195" s="16"/>
      <c r="B195" s="17"/>
      <c r="C195" s="18"/>
      <c r="D195" s="19"/>
      <c r="E195" s="35" t="str">
        <f>IF(D195&gt;0,VLOOKUP(D195,伝票発行元!$A$2:$B$111,2,FALSE), "")</f>
        <v/>
      </c>
      <c r="F195" s="20"/>
      <c r="G195" s="35" t="str">
        <f>IF(F195&gt;0,VLOOKUP(F195,扱い!$A$2:$B$100,2,FALSE), "")</f>
        <v/>
      </c>
      <c r="H195" s="19"/>
      <c r="I195" s="35" t="str">
        <f>IF(H195&gt;0,VLOOKUP(H195,科目集計!$B$2:$C$206,2,FALSE), "")</f>
        <v/>
      </c>
      <c r="J195" s="21"/>
      <c r="K195" s="22"/>
    </row>
    <row r="196" spans="1:11" ht="17.25" customHeight="1" x14ac:dyDescent="0.15">
      <c r="A196" s="16"/>
      <c r="B196" s="17"/>
      <c r="C196" s="18"/>
      <c r="D196" s="19"/>
      <c r="E196" s="35" t="str">
        <f>IF(D196&gt;0,VLOOKUP(D196,伝票発行元!$A$2:$B$111,2,FALSE), "")</f>
        <v/>
      </c>
      <c r="F196" s="20"/>
      <c r="G196" s="35" t="str">
        <f>IF(F196&gt;0,VLOOKUP(F196,扱い!$A$2:$B$100,2,FALSE), "")</f>
        <v/>
      </c>
      <c r="H196" s="19"/>
      <c r="I196" s="35" t="str">
        <f>IF(H196&gt;0,VLOOKUP(H196,科目集計!$B$2:$C$206,2,FALSE), "")</f>
        <v/>
      </c>
      <c r="J196" s="21"/>
      <c r="K196" s="22"/>
    </row>
    <row r="197" spans="1:11" ht="17.25" customHeight="1" x14ac:dyDescent="0.15">
      <c r="A197" s="16"/>
      <c r="B197" s="17"/>
      <c r="C197" s="18"/>
      <c r="D197" s="19"/>
      <c r="E197" s="35" t="str">
        <f>IF(D197&gt;0,VLOOKUP(D197,伝票発行元!$A$2:$B$111,2,FALSE), "")</f>
        <v/>
      </c>
      <c r="F197" s="20"/>
      <c r="G197" s="35" t="str">
        <f>IF(F197&gt;0,VLOOKUP(F197,扱い!$A$2:$B$100,2,FALSE), "")</f>
        <v/>
      </c>
      <c r="H197" s="19"/>
      <c r="I197" s="35" t="str">
        <f>IF(H197&gt;0,VLOOKUP(H197,科目集計!$B$2:$C$206,2,FALSE), "")</f>
        <v/>
      </c>
      <c r="J197" s="21"/>
      <c r="K197" s="22"/>
    </row>
    <row r="198" spans="1:11" ht="17.25" customHeight="1" x14ac:dyDescent="0.15">
      <c r="A198" s="16"/>
      <c r="B198" s="17"/>
      <c r="C198" s="18"/>
      <c r="D198" s="19"/>
      <c r="E198" s="35" t="str">
        <f>IF(D198&gt;0,VLOOKUP(D198,伝票発行元!$A$2:$B$111,2,FALSE), "")</f>
        <v/>
      </c>
      <c r="F198" s="20"/>
      <c r="G198" s="35" t="str">
        <f>IF(F198&gt;0,VLOOKUP(F198,扱い!$A$2:$B$100,2,FALSE), "")</f>
        <v/>
      </c>
      <c r="H198" s="19"/>
      <c r="I198" s="35" t="str">
        <f>IF(H198&gt;0,VLOOKUP(H198,科目集計!$B$2:$C$206,2,FALSE), "")</f>
        <v/>
      </c>
      <c r="J198" s="21"/>
      <c r="K198" s="22"/>
    </row>
    <row r="199" spans="1:11" ht="17.25" customHeight="1" x14ac:dyDescent="0.15">
      <c r="A199" s="16"/>
      <c r="B199" s="17"/>
      <c r="C199" s="18"/>
      <c r="D199" s="19"/>
      <c r="E199" s="35" t="str">
        <f>IF(D199&gt;0,VLOOKUP(D199,伝票発行元!$A$2:$B$111,2,FALSE), "")</f>
        <v/>
      </c>
      <c r="F199" s="20"/>
      <c r="G199" s="35" t="str">
        <f>IF(F199&gt;0,VLOOKUP(F199,扱い!$A$2:$B$100,2,FALSE), "")</f>
        <v/>
      </c>
      <c r="H199" s="19"/>
      <c r="I199" s="35" t="str">
        <f>IF(H199&gt;0,VLOOKUP(H199,科目集計!$B$2:$C$206,2,FALSE), "")</f>
        <v/>
      </c>
      <c r="J199" s="21"/>
      <c r="K199" s="22"/>
    </row>
    <row r="200" spans="1:11" ht="17.25" customHeight="1" x14ac:dyDescent="0.15">
      <c r="A200" s="16"/>
      <c r="B200" s="17"/>
      <c r="C200" s="18"/>
      <c r="D200" s="19"/>
      <c r="E200" s="35" t="str">
        <f>IF(D200&gt;0,VLOOKUP(D200,伝票発行元!$A$2:$B$111,2,FALSE), "")</f>
        <v/>
      </c>
      <c r="F200" s="20"/>
      <c r="G200" s="35" t="str">
        <f>IF(F200&gt;0,VLOOKUP(F200,扱い!$A$2:$B$100,2,FALSE), "")</f>
        <v/>
      </c>
      <c r="H200" s="19"/>
      <c r="I200" s="35" t="str">
        <f>IF(H200&gt;0,VLOOKUP(H200,科目集計!$B$2:$C$206,2,FALSE), "")</f>
        <v/>
      </c>
      <c r="J200" s="21"/>
      <c r="K200" s="22"/>
    </row>
    <row r="201" spans="1:11" ht="17.25" customHeight="1" x14ac:dyDescent="0.15">
      <c r="A201" s="16"/>
      <c r="B201" s="17"/>
      <c r="C201" s="18"/>
      <c r="D201" s="19"/>
      <c r="E201" s="35" t="str">
        <f>IF(D201&gt;0,VLOOKUP(D201,伝票発行元!$A$2:$B$111,2,FALSE), "")</f>
        <v/>
      </c>
      <c r="F201" s="20"/>
      <c r="G201" s="35" t="str">
        <f>IF(F201&gt;0,VLOOKUP(F201,扱い!$A$2:$B$100,2,FALSE), "")</f>
        <v/>
      </c>
      <c r="H201" s="19"/>
      <c r="I201" s="35" t="str">
        <f>IF(H201&gt;0,VLOOKUP(H201,科目集計!$B$2:$C$206,2,FALSE), "")</f>
        <v/>
      </c>
      <c r="J201" s="21"/>
      <c r="K201" s="22"/>
    </row>
    <row r="202" spans="1:11" ht="17.25" customHeight="1" x14ac:dyDescent="0.15">
      <c r="A202" s="16"/>
      <c r="B202" s="17"/>
      <c r="C202" s="18"/>
      <c r="D202" s="19"/>
      <c r="E202" s="35" t="str">
        <f>IF(D202&gt;0,VLOOKUP(D202,伝票発行元!$A$2:$B$111,2,FALSE), "")</f>
        <v/>
      </c>
      <c r="F202" s="20"/>
      <c r="G202" s="35" t="str">
        <f>IF(F202&gt;0,VLOOKUP(F202,扱い!$A$2:$B$100,2,FALSE), "")</f>
        <v/>
      </c>
      <c r="H202" s="19"/>
      <c r="I202" s="35" t="str">
        <f>IF(H202&gt;0,VLOOKUP(H202,科目集計!$B$2:$C$206,2,FALSE), "")</f>
        <v/>
      </c>
      <c r="J202" s="21"/>
      <c r="K202" s="22"/>
    </row>
    <row r="203" spans="1:11" ht="17.25" customHeight="1" x14ac:dyDescent="0.15">
      <c r="A203" s="16"/>
      <c r="B203" s="17"/>
      <c r="C203" s="18"/>
      <c r="D203" s="19"/>
      <c r="E203" s="35" t="str">
        <f>IF(D203&gt;0,VLOOKUP(D203,伝票発行元!$A$2:$B$111,2,FALSE), "")</f>
        <v/>
      </c>
      <c r="F203" s="20"/>
      <c r="G203" s="35" t="str">
        <f>IF(F203&gt;0,VLOOKUP(F203,扱い!$A$2:$B$100,2,FALSE), "")</f>
        <v/>
      </c>
      <c r="H203" s="19"/>
      <c r="I203" s="35" t="str">
        <f>IF(H203&gt;0,VLOOKUP(H203,科目集計!$B$2:$C$206,2,FALSE), "")</f>
        <v/>
      </c>
      <c r="J203" s="21"/>
      <c r="K203" s="22"/>
    </row>
    <row r="204" spans="1:11" ht="17.25" customHeight="1" x14ac:dyDescent="0.15">
      <c r="A204" s="16"/>
      <c r="B204" s="17"/>
      <c r="C204" s="18"/>
      <c r="D204" s="19"/>
      <c r="E204" s="35" t="str">
        <f>IF(D204&gt;0,VLOOKUP(D204,伝票発行元!$A$2:$B$111,2,FALSE), "")</f>
        <v/>
      </c>
      <c r="F204" s="20"/>
      <c r="G204" s="35" t="str">
        <f>IF(F204&gt;0,VLOOKUP(F204,扱い!$A$2:$B$100,2,FALSE), "")</f>
        <v/>
      </c>
      <c r="H204" s="19"/>
      <c r="I204" s="35" t="str">
        <f>IF(H204&gt;0,VLOOKUP(H204,科目集計!$B$2:$C$206,2,FALSE), "")</f>
        <v/>
      </c>
      <c r="J204" s="21"/>
      <c r="K204" s="22"/>
    </row>
    <row r="205" spans="1:11" ht="17.25" customHeight="1" x14ac:dyDescent="0.15">
      <c r="A205" s="16"/>
      <c r="B205" s="17"/>
      <c r="C205" s="18"/>
      <c r="D205" s="19"/>
      <c r="E205" s="35" t="str">
        <f>IF(D205&gt;0,VLOOKUP(D205,伝票発行元!$A$2:$B$111,2,FALSE), "")</f>
        <v/>
      </c>
      <c r="F205" s="20"/>
      <c r="G205" s="35" t="str">
        <f>IF(F205&gt;0,VLOOKUP(F205,扱い!$A$2:$B$100,2,FALSE), "")</f>
        <v/>
      </c>
      <c r="H205" s="19"/>
      <c r="I205" s="35" t="str">
        <f>IF(H205&gt;0,VLOOKUP(H205,科目集計!$B$2:$C$206,2,FALSE), "")</f>
        <v/>
      </c>
      <c r="J205" s="21"/>
      <c r="K205" s="22"/>
    </row>
    <row r="206" spans="1:11" ht="17.25" customHeight="1" x14ac:dyDescent="0.15">
      <c r="A206" s="16"/>
      <c r="B206" s="17"/>
      <c r="C206" s="18"/>
      <c r="D206" s="19"/>
      <c r="E206" s="35" t="str">
        <f>IF(D206&gt;0,VLOOKUP(D206,伝票発行元!$A$2:$B$111,2,FALSE), "")</f>
        <v/>
      </c>
      <c r="F206" s="20"/>
      <c r="G206" s="35" t="str">
        <f>IF(F206&gt;0,VLOOKUP(F206,扱い!$A$2:$B$100,2,FALSE), "")</f>
        <v/>
      </c>
      <c r="H206" s="19"/>
      <c r="I206" s="35" t="str">
        <f>IF(H206&gt;0,VLOOKUP(H206,科目集計!$B$2:$C$206,2,FALSE), "")</f>
        <v/>
      </c>
      <c r="J206" s="21"/>
      <c r="K206" s="22"/>
    </row>
    <row r="207" spans="1:11" ht="17.25" customHeight="1" x14ac:dyDescent="0.15">
      <c r="A207" s="16"/>
      <c r="B207" s="17"/>
      <c r="C207" s="18"/>
      <c r="D207" s="19"/>
      <c r="E207" s="35" t="str">
        <f>IF(D207&gt;0,VLOOKUP(D207,伝票発行元!$A$2:$B$111,2,FALSE), "")</f>
        <v/>
      </c>
      <c r="F207" s="20"/>
      <c r="G207" s="35" t="str">
        <f>IF(F207&gt;0,VLOOKUP(F207,扱い!$A$2:$B$100,2,FALSE), "")</f>
        <v/>
      </c>
      <c r="H207" s="19"/>
      <c r="I207" s="35" t="str">
        <f>IF(H207&gt;0,VLOOKUP(H207,科目集計!$B$2:$C$206,2,FALSE), "")</f>
        <v/>
      </c>
      <c r="J207" s="21"/>
      <c r="K207" s="22"/>
    </row>
    <row r="208" spans="1:11" ht="17.25" customHeight="1" x14ac:dyDescent="0.15">
      <c r="A208" s="16"/>
      <c r="B208" s="17"/>
      <c r="C208" s="18"/>
      <c r="D208" s="19"/>
      <c r="E208" s="35" t="str">
        <f>IF(D208&gt;0,VLOOKUP(D208,伝票発行元!$A$2:$B$111,2,FALSE), "")</f>
        <v/>
      </c>
      <c r="F208" s="20"/>
      <c r="G208" s="35" t="str">
        <f>IF(F208&gt;0,VLOOKUP(F208,扱い!$A$2:$B$100,2,FALSE), "")</f>
        <v/>
      </c>
      <c r="H208" s="19"/>
      <c r="I208" s="35" t="str">
        <f>IF(H208&gt;0,VLOOKUP(H208,科目集計!$B$2:$C$206,2,FALSE), "")</f>
        <v/>
      </c>
      <c r="J208" s="21"/>
      <c r="K208" s="22"/>
    </row>
    <row r="209" spans="1:11" ht="17.25" customHeight="1" x14ac:dyDescent="0.15">
      <c r="A209" s="16"/>
      <c r="B209" s="17"/>
      <c r="C209" s="18"/>
      <c r="D209" s="19"/>
      <c r="E209" s="35" t="str">
        <f>IF(D209&gt;0,VLOOKUP(D209,伝票発行元!$A$2:$B$111,2,FALSE), "")</f>
        <v/>
      </c>
      <c r="F209" s="20"/>
      <c r="G209" s="35" t="str">
        <f>IF(F209&gt;0,VLOOKUP(F209,扱い!$A$2:$B$100,2,FALSE), "")</f>
        <v/>
      </c>
      <c r="H209" s="19"/>
      <c r="I209" s="35" t="str">
        <f>IF(H209&gt;0,VLOOKUP(H209,科目集計!$B$2:$C$206,2,FALSE), "")</f>
        <v/>
      </c>
      <c r="J209" s="21"/>
      <c r="K209" s="22"/>
    </row>
    <row r="210" spans="1:11" ht="17.25" customHeight="1" x14ac:dyDescent="0.15">
      <c r="A210" s="16"/>
      <c r="B210" s="17"/>
      <c r="C210" s="18"/>
      <c r="D210" s="19"/>
      <c r="E210" s="35" t="str">
        <f>IF(D210&gt;0,VLOOKUP(D210,伝票発行元!$A$2:$B$111,2,FALSE), "")</f>
        <v/>
      </c>
      <c r="F210" s="20"/>
      <c r="G210" s="35" t="str">
        <f>IF(F210&gt;0,VLOOKUP(F210,扱い!$A$2:$B$100,2,FALSE), "")</f>
        <v/>
      </c>
      <c r="H210" s="19"/>
      <c r="I210" s="35" t="str">
        <f>IF(H210&gt;0,VLOOKUP(H210,科目集計!$B$2:$C$206,2,FALSE), "")</f>
        <v/>
      </c>
      <c r="J210" s="21"/>
      <c r="K210" s="22"/>
    </row>
    <row r="211" spans="1:11" ht="17.25" customHeight="1" x14ac:dyDescent="0.15">
      <c r="A211" s="16"/>
      <c r="B211" s="17"/>
      <c r="C211" s="18"/>
      <c r="D211" s="19"/>
      <c r="E211" s="35" t="str">
        <f>IF(D211&gt;0,VLOOKUP(D211,伝票発行元!$A$2:$B$111,2,FALSE), "")</f>
        <v/>
      </c>
      <c r="F211" s="20"/>
      <c r="G211" s="35" t="str">
        <f>IF(F211&gt;0,VLOOKUP(F211,扱い!$A$2:$B$100,2,FALSE), "")</f>
        <v/>
      </c>
      <c r="H211" s="19"/>
      <c r="I211" s="35" t="str">
        <f>IF(H211&gt;0,VLOOKUP(H211,科目集計!$B$2:$C$206,2,FALSE), "")</f>
        <v/>
      </c>
      <c r="J211" s="21"/>
      <c r="K211" s="22"/>
    </row>
    <row r="212" spans="1:11" ht="17.25" customHeight="1" x14ac:dyDescent="0.15">
      <c r="A212" s="16"/>
      <c r="B212" s="17"/>
      <c r="C212" s="18"/>
      <c r="D212" s="19"/>
      <c r="E212" s="35" t="str">
        <f>IF(D212&gt;0,VLOOKUP(D212,伝票発行元!$A$2:$B$111,2,FALSE), "")</f>
        <v/>
      </c>
      <c r="F212" s="20"/>
      <c r="G212" s="35" t="str">
        <f>IF(F212&gt;0,VLOOKUP(F212,扱い!$A$2:$B$100,2,FALSE), "")</f>
        <v/>
      </c>
      <c r="H212" s="19"/>
      <c r="I212" s="35" t="str">
        <f>IF(H212&gt;0,VLOOKUP(H212,科目集計!$B$2:$C$206,2,FALSE), "")</f>
        <v/>
      </c>
      <c r="J212" s="21"/>
      <c r="K212" s="22"/>
    </row>
    <row r="213" spans="1:11" ht="17.25" customHeight="1" x14ac:dyDescent="0.15">
      <c r="A213" s="16"/>
      <c r="B213" s="17"/>
      <c r="C213" s="18"/>
      <c r="D213" s="19"/>
      <c r="E213" s="35" t="str">
        <f>IF(D213&gt;0,VLOOKUP(D213,伝票発行元!$A$2:$B$111,2,FALSE), "")</f>
        <v/>
      </c>
      <c r="F213" s="20"/>
      <c r="G213" s="35" t="str">
        <f>IF(F213&gt;0,VLOOKUP(F213,扱い!$A$2:$B$100,2,FALSE), "")</f>
        <v/>
      </c>
      <c r="H213" s="19"/>
      <c r="I213" s="35" t="str">
        <f>IF(H213&gt;0,VLOOKUP(H213,科目集計!$B$2:$C$206,2,FALSE), "")</f>
        <v/>
      </c>
      <c r="J213" s="21"/>
      <c r="K213" s="22"/>
    </row>
    <row r="214" spans="1:11" ht="17.25" customHeight="1" x14ac:dyDescent="0.15">
      <c r="A214" s="16"/>
      <c r="B214" s="17"/>
      <c r="C214" s="18"/>
      <c r="D214" s="19"/>
      <c r="E214" s="35" t="str">
        <f>IF(D214&gt;0,VLOOKUP(D214,伝票発行元!$A$2:$B$111,2,FALSE), "")</f>
        <v/>
      </c>
      <c r="F214" s="20"/>
      <c r="G214" s="35" t="str">
        <f>IF(F214&gt;0,VLOOKUP(F214,扱い!$A$2:$B$100,2,FALSE), "")</f>
        <v/>
      </c>
      <c r="H214" s="19"/>
      <c r="I214" s="35" t="str">
        <f>IF(H214&gt;0,VLOOKUP(H214,科目集計!$B$2:$C$206,2,FALSE), "")</f>
        <v/>
      </c>
      <c r="J214" s="21"/>
      <c r="K214" s="22"/>
    </row>
    <row r="215" spans="1:11" ht="17.25" customHeight="1" x14ac:dyDescent="0.15">
      <c r="A215" s="16"/>
      <c r="B215" s="17"/>
      <c r="C215" s="18"/>
      <c r="D215" s="19"/>
      <c r="E215" s="35" t="str">
        <f>IF(D215&gt;0,VLOOKUP(D215,伝票発行元!$A$2:$B$111,2,FALSE), "")</f>
        <v/>
      </c>
      <c r="F215" s="20"/>
      <c r="G215" s="35" t="str">
        <f>IF(F215&gt;0,VLOOKUP(F215,扱い!$A$2:$B$100,2,FALSE), "")</f>
        <v/>
      </c>
      <c r="H215" s="19"/>
      <c r="I215" s="35" t="str">
        <f>IF(H215&gt;0,VLOOKUP(H215,科目集計!$B$2:$C$206,2,FALSE), "")</f>
        <v/>
      </c>
      <c r="J215" s="21"/>
      <c r="K215" s="22"/>
    </row>
    <row r="216" spans="1:11" ht="17.25" customHeight="1" x14ac:dyDescent="0.15">
      <c r="A216" s="16"/>
      <c r="B216" s="17"/>
      <c r="C216" s="18"/>
      <c r="D216" s="19"/>
      <c r="E216" s="35" t="str">
        <f>IF(D216&gt;0,VLOOKUP(D216,伝票発行元!$A$2:$B$111,2,FALSE), "")</f>
        <v/>
      </c>
      <c r="F216" s="20"/>
      <c r="G216" s="35" t="str">
        <f>IF(F216&gt;0,VLOOKUP(F216,扱い!$A$2:$B$100,2,FALSE), "")</f>
        <v/>
      </c>
      <c r="H216" s="19"/>
      <c r="I216" s="35" t="str">
        <f>IF(H216&gt;0,VLOOKUP(H216,科目集計!$B$2:$C$206,2,FALSE), "")</f>
        <v/>
      </c>
      <c r="J216" s="21"/>
      <c r="K216" s="22"/>
    </row>
    <row r="217" spans="1:11" ht="17.25" customHeight="1" x14ac:dyDescent="0.15">
      <c r="A217" s="16"/>
      <c r="B217" s="17"/>
      <c r="C217" s="18"/>
      <c r="D217" s="19"/>
      <c r="E217" s="35" t="str">
        <f>IF(D217&gt;0,VLOOKUP(D217,伝票発行元!$A$2:$B$111,2,FALSE), "")</f>
        <v/>
      </c>
      <c r="F217" s="20"/>
      <c r="G217" s="35" t="str">
        <f>IF(F217&gt;0,VLOOKUP(F217,扱い!$A$2:$B$100,2,FALSE), "")</f>
        <v/>
      </c>
      <c r="H217" s="19"/>
      <c r="I217" s="35" t="str">
        <f>IF(H217&gt;0,VLOOKUP(H217,科目集計!$B$2:$C$206,2,FALSE), "")</f>
        <v/>
      </c>
      <c r="J217" s="21"/>
      <c r="K217" s="22"/>
    </row>
    <row r="218" spans="1:11" ht="17.25" customHeight="1" x14ac:dyDescent="0.15">
      <c r="A218" s="16"/>
      <c r="B218" s="17"/>
      <c r="C218" s="18"/>
      <c r="D218" s="19"/>
      <c r="E218" s="35" t="str">
        <f>IF(D218&gt;0,VLOOKUP(D218,伝票発行元!$A$2:$B$111,2,FALSE), "")</f>
        <v/>
      </c>
      <c r="F218" s="20"/>
      <c r="G218" s="35" t="str">
        <f>IF(F218&gt;0,VLOOKUP(F218,扱い!$A$2:$B$100,2,FALSE), "")</f>
        <v/>
      </c>
      <c r="H218" s="19"/>
      <c r="I218" s="35" t="str">
        <f>IF(H218&gt;0,VLOOKUP(H218,科目集計!$B$2:$C$206,2,FALSE), "")</f>
        <v/>
      </c>
      <c r="J218" s="21"/>
      <c r="K218" s="22"/>
    </row>
    <row r="219" spans="1:11" ht="17.25" customHeight="1" x14ac:dyDescent="0.15">
      <c r="A219" s="16"/>
      <c r="B219" s="17"/>
      <c r="C219" s="18"/>
      <c r="D219" s="19"/>
      <c r="E219" s="35" t="str">
        <f>IF(D219&gt;0,VLOOKUP(D219,伝票発行元!$A$2:$B$111,2,FALSE), "")</f>
        <v/>
      </c>
      <c r="F219" s="20"/>
      <c r="G219" s="35" t="str">
        <f>IF(F219&gt;0,VLOOKUP(F219,扱い!$A$2:$B$100,2,FALSE), "")</f>
        <v/>
      </c>
      <c r="H219" s="19"/>
      <c r="I219" s="35" t="str">
        <f>IF(H219&gt;0,VLOOKUP(H219,科目集計!$B$2:$C$206,2,FALSE), "")</f>
        <v/>
      </c>
      <c r="J219" s="21"/>
      <c r="K219" s="22"/>
    </row>
    <row r="220" spans="1:11" ht="17.25" customHeight="1" x14ac:dyDescent="0.15">
      <c r="A220" s="16"/>
      <c r="B220" s="17"/>
      <c r="C220" s="18"/>
      <c r="D220" s="19"/>
      <c r="E220" s="35" t="str">
        <f>IF(D220&gt;0,VLOOKUP(D220,伝票発行元!$A$2:$B$111,2,FALSE), "")</f>
        <v/>
      </c>
      <c r="F220" s="20"/>
      <c r="G220" s="35" t="str">
        <f>IF(F220&gt;0,VLOOKUP(F220,扱い!$A$2:$B$100,2,FALSE), "")</f>
        <v/>
      </c>
      <c r="H220" s="19"/>
      <c r="I220" s="35" t="str">
        <f>IF(H220&gt;0,VLOOKUP(H220,科目集計!$B$2:$C$206,2,FALSE), "")</f>
        <v/>
      </c>
      <c r="J220" s="21"/>
      <c r="K220" s="22"/>
    </row>
    <row r="221" spans="1:11" ht="17.25" customHeight="1" x14ac:dyDescent="0.15">
      <c r="A221" s="16"/>
      <c r="B221" s="17"/>
      <c r="C221" s="18"/>
      <c r="D221" s="19"/>
      <c r="E221" s="35" t="str">
        <f>IF(D221&gt;0,VLOOKUP(D221,伝票発行元!$A$2:$B$111,2,FALSE), "")</f>
        <v/>
      </c>
      <c r="F221" s="20"/>
      <c r="G221" s="35" t="str">
        <f>IF(F221&gt;0,VLOOKUP(F221,扱い!$A$2:$B$100,2,FALSE), "")</f>
        <v/>
      </c>
      <c r="H221" s="19"/>
      <c r="I221" s="35" t="str">
        <f>IF(H221&gt;0,VLOOKUP(H221,科目集計!$B$2:$C$206,2,FALSE), "")</f>
        <v/>
      </c>
      <c r="J221" s="21"/>
      <c r="K221" s="22"/>
    </row>
    <row r="222" spans="1:11" ht="17.25" customHeight="1" x14ac:dyDescent="0.15">
      <c r="A222" s="16"/>
      <c r="B222" s="17"/>
      <c r="C222" s="18"/>
      <c r="D222" s="19"/>
      <c r="E222" s="35" t="str">
        <f>IF(D222&gt;0,VLOOKUP(D222,伝票発行元!$A$2:$B$111,2,FALSE), "")</f>
        <v/>
      </c>
      <c r="F222" s="20"/>
      <c r="G222" s="35" t="str">
        <f>IF(F222&gt;0,VLOOKUP(F222,扱い!$A$2:$B$100,2,FALSE), "")</f>
        <v/>
      </c>
      <c r="H222" s="19"/>
      <c r="I222" s="35" t="str">
        <f>IF(H222&gt;0,VLOOKUP(H222,科目集計!$B$2:$C$206,2,FALSE), "")</f>
        <v/>
      </c>
      <c r="J222" s="21"/>
      <c r="K222" s="22"/>
    </row>
    <row r="223" spans="1:11" ht="17.25" customHeight="1" x14ac:dyDescent="0.15">
      <c r="A223" s="16"/>
      <c r="B223" s="17"/>
      <c r="C223" s="18"/>
      <c r="D223" s="19"/>
      <c r="E223" s="35" t="str">
        <f>IF(D223&gt;0,VLOOKUP(D223,伝票発行元!$A$2:$B$111,2,FALSE), "")</f>
        <v/>
      </c>
      <c r="F223" s="20"/>
      <c r="G223" s="35" t="str">
        <f>IF(F223&gt;0,VLOOKUP(F223,扱い!$A$2:$B$100,2,FALSE), "")</f>
        <v/>
      </c>
      <c r="H223" s="19"/>
      <c r="I223" s="35" t="str">
        <f>IF(H223&gt;0,VLOOKUP(H223,科目集計!$B$2:$C$206,2,FALSE), "")</f>
        <v/>
      </c>
      <c r="J223" s="21"/>
      <c r="K223" s="22"/>
    </row>
    <row r="224" spans="1:11" ht="17.25" customHeight="1" x14ac:dyDescent="0.15">
      <c r="A224" s="16"/>
      <c r="B224" s="17"/>
      <c r="C224" s="18"/>
      <c r="D224" s="19"/>
      <c r="E224" s="35" t="str">
        <f>IF(D224&gt;0,VLOOKUP(D224,伝票発行元!$A$2:$B$111,2,FALSE), "")</f>
        <v/>
      </c>
      <c r="F224" s="20"/>
      <c r="G224" s="35" t="str">
        <f>IF(F224&gt;0,VLOOKUP(F224,扱い!$A$2:$B$100,2,FALSE), "")</f>
        <v/>
      </c>
      <c r="H224" s="19"/>
      <c r="I224" s="35" t="str">
        <f>IF(H224&gt;0,VLOOKUP(H224,科目集計!$B$2:$C$206,2,FALSE), "")</f>
        <v/>
      </c>
      <c r="J224" s="21"/>
      <c r="K224" s="22"/>
    </row>
    <row r="225" spans="1:11" ht="17.25" customHeight="1" x14ac:dyDescent="0.15">
      <c r="A225" s="16"/>
      <c r="B225" s="17"/>
      <c r="C225" s="18"/>
      <c r="D225" s="19"/>
      <c r="E225" s="35" t="str">
        <f>IF(D225&gt;0,VLOOKUP(D225,伝票発行元!$A$2:$B$111,2,FALSE), "")</f>
        <v/>
      </c>
      <c r="F225" s="20"/>
      <c r="G225" s="35" t="str">
        <f>IF(F225&gt;0,VLOOKUP(F225,扱い!$A$2:$B$100,2,FALSE), "")</f>
        <v/>
      </c>
      <c r="H225" s="19"/>
      <c r="I225" s="35" t="str">
        <f>IF(H225&gt;0,VLOOKUP(H225,科目集計!$B$2:$C$206,2,FALSE), "")</f>
        <v/>
      </c>
      <c r="J225" s="21"/>
      <c r="K225" s="22"/>
    </row>
    <row r="226" spans="1:11" ht="17.25" customHeight="1" x14ac:dyDescent="0.15">
      <c r="A226" s="16"/>
      <c r="B226" s="17"/>
      <c r="C226" s="18"/>
      <c r="D226" s="19"/>
      <c r="E226" s="35" t="str">
        <f>IF(D226&gt;0,VLOOKUP(D226,伝票発行元!$A$2:$B$111,2,FALSE), "")</f>
        <v/>
      </c>
      <c r="F226" s="20"/>
      <c r="G226" s="35" t="str">
        <f>IF(F226&gt;0,VLOOKUP(F226,扱い!$A$2:$B$100,2,FALSE), "")</f>
        <v/>
      </c>
      <c r="H226" s="19"/>
      <c r="I226" s="35" t="str">
        <f>IF(H226&gt;0,VLOOKUP(H226,科目集計!$B$2:$C$206,2,FALSE), "")</f>
        <v/>
      </c>
      <c r="J226" s="21"/>
      <c r="K226" s="22"/>
    </row>
    <row r="227" spans="1:11" ht="17.25" customHeight="1" x14ac:dyDescent="0.15">
      <c r="A227" s="16"/>
      <c r="B227" s="17"/>
      <c r="C227" s="18"/>
      <c r="D227" s="19"/>
      <c r="E227" s="35" t="str">
        <f>IF(D227&gt;0,VLOOKUP(D227,伝票発行元!$A$2:$B$111,2,FALSE), "")</f>
        <v/>
      </c>
      <c r="F227" s="20"/>
      <c r="G227" s="35" t="str">
        <f>IF(F227&gt;0,VLOOKUP(F227,扱い!$A$2:$B$100,2,FALSE), "")</f>
        <v/>
      </c>
      <c r="H227" s="19"/>
      <c r="I227" s="35" t="str">
        <f>IF(H227&gt;0,VLOOKUP(H227,科目集計!$B$2:$C$206,2,FALSE), "")</f>
        <v/>
      </c>
      <c r="J227" s="21"/>
      <c r="K227" s="22"/>
    </row>
    <row r="228" spans="1:11" ht="17.25" customHeight="1" x14ac:dyDescent="0.15">
      <c r="A228" s="16"/>
      <c r="B228" s="17"/>
      <c r="C228" s="18"/>
      <c r="D228" s="19"/>
      <c r="E228" s="35" t="str">
        <f>IF(D228&gt;0,VLOOKUP(D228,伝票発行元!$A$2:$B$111,2,FALSE), "")</f>
        <v/>
      </c>
      <c r="F228" s="20"/>
      <c r="G228" s="35" t="str">
        <f>IF(F228&gt;0,VLOOKUP(F228,扱い!$A$2:$B$100,2,FALSE), "")</f>
        <v/>
      </c>
      <c r="H228" s="19"/>
      <c r="I228" s="35" t="str">
        <f>IF(H228&gt;0,VLOOKUP(H228,科目集計!$B$2:$C$206,2,FALSE), "")</f>
        <v/>
      </c>
      <c r="J228" s="21"/>
      <c r="K228" s="22"/>
    </row>
    <row r="229" spans="1:11" ht="17.25" customHeight="1" x14ac:dyDescent="0.15">
      <c r="A229" s="16"/>
      <c r="B229" s="17"/>
      <c r="C229" s="18"/>
      <c r="D229" s="19"/>
      <c r="E229" s="35" t="str">
        <f>IF(D229&gt;0,VLOOKUP(D229,伝票発行元!$A$2:$B$111,2,FALSE), "")</f>
        <v/>
      </c>
      <c r="F229" s="20"/>
      <c r="G229" s="35" t="str">
        <f>IF(F229&gt;0,VLOOKUP(F229,扱い!$A$2:$B$100,2,FALSE), "")</f>
        <v/>
      </c>
      <c r="H229" s="19"/>
      <c r="I229" s="35" t="str">
        <f>IF(H229&gt;0,VLOOKUP(H229,科目集計!$B$2:$C$206,2,FALSE), "")</f>
        <v/>
      </c>
      <c r="J229" s="21"/>
      <c r="K229" s="22"/>
    </row>
    <row r="230" spans="1:11" ht="17.25" customHeight="1" x14ac:dyDescent="0.15">
      <c r="A230" s="16"/>
      <c r="B230" s="17"/>
      <c r="C230" s="18"/>
      <c r="D230" s="19"/>
      <c r="E230" s="35" t="str">
        <f>IF(D230&gt;0,VLOOKUP(D230,伝票発行元!$A$2:$B$111,2,FALSE), "")</f>
        <v/>
      </c>
      <c r="F230" s="20"/>
      <c r="G230" s="35" t="str">
        <f>IF(F230&gt;0,VLOOKUP(F230,扱い!$A$2:$B$100,2,FALSE), "")</f>
        <v/>
      </c>
      <c r="H230" s="19"/>
      <c r="I230" s="35" t="str">
        <f>IF(H230&gt;0,VLOOKUP(H230,科目集計!$B$2:$C$206,2,FALSE), "")</f>
        <v/>
      </c>
      <c r="J230" s="21"/>
      <c r="K230" s="22"/>
    </row>
    <row r="231" spans="1:11" ht="17.25" customHeight="1" x14ac:dyDescent="0.15">
      <c r="A231" s="16"/>
      <c r="B231" s="17"/>
      <c r="C231" s="18"/>
      <c r="D231" s="19"/>
      <c r="E231" s="35" t="str">
        <f>IF(D231&gt;0,VLOOKUP(D231,伝票発行元!$A$2:$B$111,2,FALSE), "")</f>
        <v/>
      </c>
      <c r="F231" s="20"/>
      <c r="G231" s="35" t="str">
        <f>IF(F231&gt;0,VLOOKUP(F231,扱い!$A$2:$B$100,2,FALSE), "")</f>
        <v/>
      </c>
      <c r="H231" s="19"/>
      <c r="I231" s="35" t="str">
        <f>IF(H231&gt;0,VLOOKUP(H231,科目集計!$B$2:$C$206,2,FALSE), "")</f>
        <v/>
      </c>
      <c r="J231" s="21"/>
      <c r="K231" s="22"/>
    </row>
    <row r="232" spans="1:11" ht="17.25" customHeight="1" x14ac:dyDescent="0.15">
      <c r="A232" s="16"/>
      <c r="B232" s="17"/>
      <c r="C232" s="18"/>
      <c r="D232" s="19"/>
      <c r="E232" s="35" t="str">
        <f>IF(D232&gt;0,VLOOKUP(D232,伝票発行元!$A$2:$B$111,2,FALSE), "")</f>
        <v/>
      </c>
      <c r="F232" s="20"/>
      <c r="G232" s="35" t="str">
        <f>IF(F232&gt;0,VLOOKUP(F232,扱い!$A$2:$B$100,2,FALSE), "")</f>
        <v/>
      </c>
      <c r="H232" s="19"/>
      <c r="I232" s="35" t="str">
        <f>IF(H232&gt;0,VLOOKUP(H232,科目集計!$B$2:$C$206,2,FALSE), "")</f>
        <v/>
      </c>
      <c r="J232" s="21"/>
      <c r="K232" s="22"/>
    </row>
    <row r="233" spans="1:11" ht="17.25" customHeight="1" x14ac:dyDescent="0.15">
      <c r="A233" s="16"/>
      <c r="B233" s="17"/>
      <c r="C233" s="18"/>
      <c r="D233" s="19"/>
      <c r="E233" s="35" t="str">
        <f>IF(D233&gt;0,VLOOKUP(D233,伝票発行元!$A$2:$B$111,2,FALSE), "")</f>
        <v/>
      </c>
      <c r="F233" s="20"/>
      <c r="G233" s="35" t="str">
        <f>IF(F233&gt;0,VLOOKUP(F233,扱い!$A$2:$B$100,2,FALSE), "")</f>
        <v/>
      </c>
      <c r="H233" s="19"/>
      <c r="I233" s="35" t="str">
        <f>IF(H233&gt;0,VLOOKUP(H233,科目集計!$B$2:$C$206,2,FALSE), "")</f>
        <v/>
      </c>
      <c r="J233" s="21"/>
      <c r="K233" s="22"/>
    </row>
    <row r="234" spans="1:11" ht="17.25" customHeight="1" x14ac:dyDescent="0.15">
      <c r="A234" s="16"/>
      <c r="B234" s="17"/>
      <c r="C234" s="18"/>
      <c r="D234" s="19"/>
      <c r="E234" s="35" t="str">
        <f>IF(D234&gt;0,VLOOKUP(D234,伝票発行元!$A$2:$B$111,2,FALSE), "")</f>
        <v/>
      </c>
      <c r="F234" s="20"/>
      <c r="G234" s="35" t="str">
        <f>IF(F234&gt;0,VLOOKUP(F234,扱い!$A$2:$B$100,2,FALSE), "")</f>
        <v/>
      </c>
      <c r="H234" s="19"/>
      <c r="I234" s="35" t="str">
        <f>IF(H234&gt;0,VLOOKUP(H234,科目集計!$B$2:$C$206,2,FALSE), "")</f>
        <v/>
      </c>
      <c r="J234" s="21"/>
      <c r="K234" s="22"/>
    </row>
    <row r="235" spans="1:11" ht="17.25" customHeight="1" x14ac:dyDescent="0.15">
      <c r="A235" s="16"/>
      <c r="B235" s="17"/>
      <c r="C235" s="18"/>
      <c r="D235" s="19"/>
      <c r="E235" s="35" t="str">
        <f>IF(D235&gt;0,VLOOKUP(D235,伝票発行元!$A$2:$B$111,2,FALSE), "")</f>
        <v/>
      </c>
      <c r="F235" s="20"/>
      <c r="G235" s="35" t="str">
        <f>IF(F235&gt;0,VLOOKUP(F235,扱い!$A$2:$B$100,2,FALSE), "")</f>
        <v/>
      </c>
      <c r="H235" s="19"/>
      <c r="I235" s="35" t="str">
        <f>IF(H235&gt;0,VLOOKUP(H235,科目集計!$B$2:$C$206,2,FALSE), "")</f>
        <v/>
      </c>
      <c r="J235" s="21"/>
      <c r="K235" s="22"/>
    </row>
    <row r="236" spans="1:11" ht="17.25" customHeight="1" x14ac:dyDescent="0.15">
      <c r="A236" s="16"/>
      <c r="B236" s="17"/>
      <c r="C236" s="18"/>
      <c r="D236" s="19"/>
      <c r="E236" s="35" t="str">
        <f>IF(D236&gt;0,VLOOKUP(D236,伝票発行元!$A$2:$B$111,2,FALSE), "")</f>
        <v/>
      </c>
      <c r="F236" s="20"/>
      <c r="G236" s="35" t="str">
        <f>IF(F236&gt;0,VLOOKUP(F236,扱い!$A$2:$B$100,2,FALSE), "")</f>
        <v/>
      </c>
      <c r="H236" s="19"/>
      <c r="I236" s="35" t="str">
        <f>IF(H236&gt;0,VLOOKUP(H236,科目集計!$B$2:$C$206,2,FALSE), "")</f>
        <v/>
      </c>
      <c r="J236" s="21"/>
      <c r="K236" s="22"/>
    </row>
    <row r="237" spans="1:11" ht="17.25" customHeight="1" x14ac:dyDescent="0.15">
      <c r="A237" s="16"/>
      <c r="B237" s="17"/>
      <c r="C237" s="18"/>
      <c r="D237" s="19"/>
      <c r="E237" s="35" t="str">
        <f>IF(D237&gt;0,VLOOKUP(D237,伝票発行元!$A$2:$B$111,2,FALSE), "")</f>
        <v/>
      </c>
      <c r="F237" s="20"/>
      <c r="G237" s="35" t="str">
        <f>IF(F237&gt;0,VLOOKUP(F237,扱い!$A$2:$B$100,2,FALSE), "")</f>
        <v/>
      </c>
      <c r="H237" s="19"/>
      <c r="I237" s="35" t="str">
        <f>IF(H237&gt;0,VLOOKUP(H237,科目集計!$B$2:$C$206,2,FALSE), "")</f>
        <v/>
      </c>
      <c r="J237" s="21"/>
      <c r="K237" s="22"/>
    </row>
    <row r="238" spans="1:11" ht="17.25" customHeight="1" x14ac:dyDescent="0.15">
      <c r="A238" s="16"/>
      <c r="B238" s="17"/>
      <c r="C238" s="18"/>
      <c r="D238" s="19"/>
      <c r="E238" s="35" t="str">
        <f>IF(D238&gt;0,VLOOKUP(D238,伝票発行元!$A$2:$B$111,2,FALSE), "")</f>
        <v/>
      </c>
      <c r="F238" s="20"/>
      <c r="G238" s="35" t="str">
        <f>IF(F238&gt;0,VLOOKUP(F238,扱い!$A$2:$B$100,2,FALSE), "")</f>
        <v/>
      </c>
      <c r="H238" s="19"/>
      <c r="I238" s="35" t="str">
        <f>IF(H238&gt;0,VLOOKUP(H238,科目集計!$B$2:$C$206,2,FALSE), "")</f>
        <v/>
      </c>
      <c r="J238" s="21"/>
      <c r="K238" s="22"/>
    </row>
    <row r="239" spans="1:11" ht="17.25" customHeight="1" x14ac:dyDescent="0.15">
      <c r="A239" s="16"/>
      <c r="B239" s="17"/>
      <c r="C239" s="18"/>
      <c r="D239" s="19"/>
      <c r="E239" s="35" t="str">
        <f>IF(D239&gt;0,VLOOKUP(D239,伝票発行元!$A$2:$B$111,2,FALSE), "")</f>
        <v/>
      </c>
      <c r="F239" s="20"/>
      <c r="G239" s="35" t="str">
        <f>IF(F239&gt;0,VLOOKUP(F239,扱い!$A$2:$B$100,2,FALSE), "")</f>
        <v/>
      </c>
      <c r="H239" s="19"/>
      <c r="I239" s="35" t="str">
        <f>IF(H239&gt;0,VLOOKUP(H239,科目集計!$B$2:$C$206,2,FALSE), "")</f>
        <v/>
      </c>
      <c r="J239" s="21"/>
      <c r="K239" s="22"/>
    </row>
    <row r="240" spans="1:11" ht="17.25" customHeight="1" x14ac:dyDescent="0.15">
      <c r="A240" s="16"/>
      <c r="B240" s="17"/>
      <c r="C240" s="18"/>
      <c r="D240" s="19"/>
      <c r="E240" s="35" t="str">
        <f>IF(D240&gt;0,VLOOKUP(D240,伝票発行元!$A$2:$B$111,2,FALSE), "")</f>
        <v/>
      </c>
      <c r="F240" s="20"/>
      <c r="G240" s="35" t="str">
        <f>IF(F240&gt;0,VLOOKUP(F240,扱い!$A$2:$B$100,2,FALSE), "")</f>
        <v/>
      </c>
      <c r="H240" s="19"/>
      <c r="I240" s="35" t="str">
        <f>IF(H240&gt;0,VLOOKUP(H240,科目集計!$B$2:$C$206,2,FALSE), "")</f>
        <v/>
      </c>
      <c r="J240" s="21"/>
      <c r="K240" s="22"/>
    </row>
    <row r="241" spans="1:11" ht="17.25" customHeight="1" x14ac:dyDescent="0.15">
      <c r="A241" s="16"/>
      <c r="B241" s="17"/>
      <c r="C241" s="18"/>
      <c r="D241" s="19"/>
      <c r="E241" s="35" t="str">
        <f>IF(D241&gt;0,VLOOKUP(D241,伝票発行元!$A$2:$B$111,2,FALSE), "")</f>
        <v/>
      </c>
      <c r="F241" s="20"/>
      <c r="G241" s="35" t="str">
        <f>IF(F241&gt;0,VLOOKUP(F241,扱い!$A$2:$B$100,2,FALSE), "")</f>
        <v/>
      </c>
      <c r="H241" s="19"/>
      <c r="I241" s="35" t="str">
        <f>IF(H241&gt;0,VLOOKUP(H241,科目集計!$B$2:$C$206,2,FALSE), "")</f>
        <v/>
      </c>
      <c r="J241" s="21"/>
      <c r="K241" s="22"/>
    </row>
    <row r="242" spans="1:11" ht="17.25" customHeight="1" x14ac:dyDescent="0.15">
      <c r="A242" s="16"/>
      <c r="B242" s="17"/>
      <c r="C242" s="18"/>
      <c r="D242" s="19"/>
      <c r="E242" s="35" t="str">
        <f>IF(D242&gt;0,VLOOKUP(D242,伝票発行元!$A$2:$B$111,2,FALSE), "")</f>
        <v/>
      </c>
      <c r="F242" s="20"/>
      <c r="G242" s="35" t="str">
        <f>IF(F242&gt;0,VLOOKUP(F242,扱い!$A$2:$B$100,2,FALSE), "")</f>
        <v/>
      </c>
      <c r="H242" s="19"/>
      <c r="I242" s="35" t="str">
        <f>IF(H242&gt;0,VLOOKUP(H242,科目集計!$B$2:$C$206,2,FALSE), "")</f>
        <v/>
      </c>
      <c r="J242" s="21"/>
      <c r="K242" s="22"/>
    </row>
    <row r="243" spans="1:11" ht="17.25" customHeight="1" x14ac:dyDescent="0.15">
      <c r="A243" s="16"/>
      <c r="B243" s="17"/>
      <c r="C243" s="18"/>
      <c r="D243" s="19"/>
      <c r="E243" s="35" t="str">
        <f>IF(D243&gt;0,VLOOKUP(D243,伝票発行元!$A$2:$B$111,2,FALSE), "")</f>
        <v/>
      </c>
      <c r="F243" s="20"/>
      <c r="G243" s="35" t="str">
        <f>IF(F243&gt;0,VLOOKUP(F243,扱い!$A$2:$B$100,2,FALSE), "")</f>
        <v/>
      </c>
      <c r="H243" s="19"/>
      <c r="I243" s="35" t="str">
        <f>IF(H243&gt;0,VLOOKUP(H243,科目集計!$B$2:$C$206,2,FALSE), "")</f>
        <v/>
      </c>
      <c r="J243" s="21"/>
      <c r="K243" s="22"/>
    </row>
    <row r="244" spans="1:11" ht="17.25" customHeight="1" x14ac:dyDescent="0.15">
      <c r="A244" s="16"/>
      <c r="B244" s="17"/>
      <c r="C244" s="18"/>
      <c r="D244" s="19"/>
      <c r="E244" s="35" t="str">
        <f>IF(D244&gt;0,VLOOKUP(D244,伝票発行元!$A$2:$B$111,2,FALSE), "")</f>
        <v/>
      </c>
      <c r="F244" s="20"/>
      <c r="G244" s="35" t="str">
        <f>IF(F244&gt;0,VLOOKUP(F244,扱い!$A$2:$B$100,2,FALSE), "")</f>
        <v/>
      </c>
      <c r="H244" s="19"/>
      <c r="I244" s="35" t="str">
        <f>IF(H244&gt;0,VLOOKUP(H244,科目集計!$B$2:$C$206,2,FALSE), "")</f>
        <v/>
      </c>
      <c r="J244" s="21"/>
      <c r="K244" s="22"/>
    </row>
    <row r="245" spans="1:11" ht="17.25" customHeight="1" x14ac:dyDescent="0.15">
      <c r="A245" s="16"/>
      <c r="B245" s="17"/>
      <c r="C245" s="18"/>
      <c r="D245" s="19"/>
      <c r="E245" s="35" t="str">
        <f>IF(D245&gt;0,VLOOKUP(D245,伝票発行元!$A$2:$B$111,2,FALSE), "")</f>
        <v/>
      </c>
      <c r="F245" s="20"/>
      <c r="G245" s="35" t="str">
        <f>IF(F245&gt;0,VLOOKUP(F245,扱い!$A$2:$B$100,2,FALSE), "")</f>
        <v/>
      </c>
      <c r="H245" s="19"/>
      <c r="I245" s="35" t="str">
        <f>IF(H245&gt;0,VLOOKUP(H245,科目集計!$B$2:$C$206,2,FALSE), "")</f>
        <v/>
      </c>
      <c r="J245" s="21"/>
      <c r="K245" s="22"/>
    </row>
    <row r="246" spans="1:11" ht="17.25" customHeight="1" x14ac:dyDescent="0.15">
      <c r="A246" s="16"/>
      <c r="B246" s="17"/>
      <c r="C246" s="18"/>
      <c r="D246" s="19"/>
      <c r="E246" s="35" t="str">
        <f>IF(D246&gt;0,VLOOKUP(D246,伝票発行元!$A$2:$B$111,2,FALSE), "")</f>
        <v/>
      </c>
      <c r="F246" s="20"/>
      <c r="G246" s="35" t="str">
        <f>IF(F246&gt;0,VLOOKUP(F246,扱い!$A$2:$B$100,2,FALSE), "")</f>
        <v/>
      </c>
      <c r="H246" s="19"/>
      <c r="I246" s="35" t="str">
        <f>IF(H246&gt;0,VLOOKUP(H246,科目集計!$B$2:$C$206,2,FALSE), "")</f>
        <v/>
      </c>
      <c r="J246" s="21"/>
      <c r="K246" s="22"/>
    </row>
    <row r="247" spans="1:11" ht="17.25" customHeight="1" x14ac:dyDescent="0.15">
      <c r="A247" s="16"/>
      <c r="B247" s="17"/>
      <c r="C247" s="18"/>
      <c r="D247" s="19"/>
      <c r="E247" s="35" t="str">
        <f>IF(D247&gt;0,VLOOKUP(D247,伝票発行元!$A$2:$B$111,2,FALSE), "")</f>
        <v/>
      </c>
      <c r="F247" s="20"/>
      <c r="G247" s="35" t="str">
        <f>IF(F247&gt;0,VLOOKUP(F247,扱い!$A$2:$B$100,2,FALSE), "")</f>
        <v/>
      </c>
      <c r="H247" s="19"/>
      <c r="I247" s="35" t="str">
        <f>IF(H247&gt;0,VLOOKUP(H247,科目集計!$B$2:$C$206,2,FALSE), "")</f>
        <v/>
      </c>
      <c r="J247" s="21"/>
      <c r="K247" s="22"/>
    </row>
    <row r="248" spans="1:11" ht="17.25" customHeight="1" x14ac:dyDescent="0.15">
      <c r="A248" s="16"/>
      <c r="B248" s="17"/>
      <c r="C248" s="18"/>
      <c r="D248" s="19"/>
      <c r="E248" s="35" t="str">
        <f>IF(D248&gt;0,VLOOKUP(D248,伝票発行元!$A$2:$B$111,2,FALSE), "")</f>
        <v/>
      </c>
      <c r="F248" s="20"/>
      <c r="G248" s="35" t="str">
        <f>IF(F248&gt;0,VLOOKUP(F248,扱い!$A$2:$B$100,2,FALSE), "")</f>
        <v/>
      </c>
      <c r="H248" s="19"/>
      <c r="I248" s="35" t="str">
        <f>IF(H248&gt;0,VLOOKUP(H248,科目集計!$B$2:$C$206,2,FALSE), "")</f>
        <v/>
      </c>
      <c r="J248" s="21"/>
      <c r="K248" s="22"/>
    </row>
    <row r="249" spans="1:11" ht="17.25" customHeight="1" x14ac:dyDescent="0.15">
      <c r="A249" s="16"/>
      <c r="B249" s="17"/>
      <c r="C249" s="18"/>
      <c r="D249" s="19"/>
      <c r="E249" s="35" t="str">
        <f>IF(D249&gt;0,VLOOKUP(D249,伝票発行元!$A$2:$B$111,2,FALSE), "")</f>
        <v/>
      </c>
      <c r="F249" s="20"/>
      <c r="G249" s="35" t="str">
        <f>IF(F249&gt;0,VLOOKUP(F249,扱い!$A$2:$B$100,2,FALSE), "")</f>
        <v/>
      </c>
      <c r="H249" s="19"/>
      <c r="I249" s="35" t="str">
        <f>IF(H249&gt;0,VLOOKUP(H249,科目集計!$B$2:$C$206,2,FALSE), "")</f>
        <v/>
      </c>
      <c r="J249" s="21"/>
      <c r="K249" s="22"/>
    </row>
    <row r="250" spans="1:11" ht="17.25" customHeight="1" x14ac:dyDescent="0.15">
      <c r="A250" s="16"/>
      <c r="B250" s="17"/>
      <c r="C250" s="18"/>
      <c r="D250" s="19"/>
      <c r="E250" s="35" t="str">
        <f>IF(D250&gt;0,VLOOKUP(D250,伝票発行元!$A$2:$B$111,2,FALSE), "")</f>
        <v/>
      </c>
      <c r="F250" s="20"/>
      <c r="G250" s="35" t="str">
        <f>IF(F250&gt;0,VLOOKUP(F250,扱い!$A$2:$B$100,2,FALSE), "")</f>
        <v/>
      </c>
      <c r="H250" s="19"/>
      <c r="I250" s="35" t="str">
        <f>IF(H250&gt;0,VLOOKUP(H250,科目集計!$B$2:$C$206,2,FALSE), "")</f>
        <v/>
      </c>
      <c r="J250" s="21"/>
      <c r="K250" s="22"/>
    </row>
    <row r="251" spans="1:11" ht="17.25" customHeight="1" x14ac:dyDescent="0.15">
      <c r="A251" s="16"/>
      <c r="B251" s="17"/>
      <c r="C251" s="18"/>
      <c r="D251" s="19"/>
      <c r="E251" s="35" t="str">
        <f>IF(D251&gt;0,VLOOKUP(D251,伝票発行元!$A$2:$B$111,2,FALSE), "")</f>
        <v/>
      </c>
      <c r="F251" s="20"/>
      <c r="G251" s="35" t="str">
        <f>IF(F251&gt;0,VLOOKUP(F251,扱い!$A$2:$B$100,2,FALSE), "")</f>
        <v/>
      </c>
      <c r="H251" s="19"/>
      <c r="I251" s="35" t="str">
        <f>IF(H251&gt;0,VLOOKUP(H251,科目集計!$B$2:$C$206,2,FALSE), "")</f>
        <v/>
      </c>
      <c r="J251" s="21"/>
      <c r="K251" s="22"/>
    </row>
    <row r="252" spans="1:11" ht="17.25" customHeight="1" x14ac:dyDescent="0.15">
      <c r="A252" s="16"/>
      <c r="B252" s="17"/>
      <c r="C252" s="18"/>
      <c r="D252" s="19"/>
      <c r="E252" s="35" t="str">
        <f>IF(D252&gt;0,VLOOKUP(D252,伝票発行元!$A$2:$B$111,2,FALSE), "")</f>
        <v/>
      </c>
      <c r="F252" s="20"/>
      <c r="G252" s="35" t="str">
        <f>IF(F252&gt;0,VLOOKUP(F252,扱い!$A$2:$B$100,2,FALSE), "")</f>
        <v/>
      </c>
      <c r="H252" s="19"/>
      <c r="I252" s="35" t="str">
        <f>IF(H252&gt;0,VLOOKUP(H252,科目集計!$B$2:$C$206,2,FALSE), "")</f>
        <v/>
      </c>
      <c r="J252" s="21"/>
      <c r="K252" s="22"/>
    </row>
    <row r="253" spans="1:11" ht="17.25" customHeight="1" x14ac:dyDescent="0.15">
      <c r="A253" s="16"/>
      <c r="B253" s="17"/>
      <c r="C253" s="18"/>
      <c r="D253" s="19"/>
      <c r="E253" s="35" t="str">
        <f>IF(D253&gt;0,VLOOKUP(D253,伝票発行元!$A$2:$B$111,2,FALSE), "")</f>
        <v/>
      </c>
      <c r="F253" s="20"/>
      <c r="G253" s="35" t="str">
        <f>IF(F253&gt;0,VLOOKUP(F253,扱い!$A$2:$B$100,2,FALSE), "")</f>
        <v/>
      </c>
      <c r="H253" s="19"/>
      <c r="I253" s="35" t="str">
        <f>IF(H253&gt;0,VLOOKUP(H253,科目集計!$B$2:$C$206,2,FALSE), "")</f>
        <v/>
      </c>
      <c r="J253" s="21"/>
      <c r="K253" s="22"/>
    </row>
    <row r="254" spans="1:11" ht="17.25" customHeight="1" x14ac:dyDescent="0.15">
      <c r="A254" s="16"/>
      <c r="B254" s="17"/>
      <c r="C254" s="18"/>
      <c r="D254" s="19"/>
      <c r="E254" s="35" t="str">
        <f>IF(D254&gt;0,VLOOKUP(D254,伝票発行元!$A$2:$B$111,2,FALSE), "")</f>
        <v/>
      </c>
      <c r="F254" s="20"/>
      <c r="G254" s="35" t="str">
        <f>IF(F254&gt;0,VLOOKUP(F254,扱い!$A$2:$B$100,2,FALSE), "")</f>
        <v/>
      </c>
      <c r="H254" s="19"/>
      <c r="I254" s="35" t="str">
        <f>IF(H254&gt;0,VLOOKUP(H254,科目集計!$B$2:$C$206,2,FALSE), "")</f>
        <v/>
      </c>
      <c r="J254" s="21"/>
      <c r="K254" s="22"/>
    </row>
    <row r="255" spans="1:11" ht="17.25" customHeight="1" x14ac:dyDescent="0.15">
      <c r="A255" s="16"/>
      <c r="B255" s="17"/>
      <c r="C255" s="18"/>
      <c r="D255" s="19"/>
      <c r="E255" s="35" t="str">
        <f>IF(D255&gt;0,VLOOKUP(D255,伝票発行元!$A$2:$B$111,2,FALSE), "")</f>
        <v/>
      </c>
      <c r="F255" s="20"/>
      <c r="G255" s="35" t="str">
        <f>IF(F255&gt;0,VLOOKUP(F255,扱い!$A$2:$B$100,2,FALSE), "")</f>
        <v/>
      </c>
      <c r="H255" s="19"/>
      <c r="I255" s="35" t="str">
        <f>IF(H255&gt;0,VLOOKUP(H255,科目集計!$B$2:$C$206,2,FALSE), "")</f>
        <v/>
      </c>
      <c r="J255" s="21"/>
      <c r="K255" s="22"/>
    </row>
    <row r="256" spans="1:11" ht="17.25" customHeight="1" x14ac:dyDescent="0.15">
      <c r="A256" s="16"/>
      <c r="B256" s="17"/>
      <c r="C256" s="18"/>
      <c r="D256" s="19"/>
      <c r="E256" s="35" t="str">
        <f>IF(D256&gt;0,VLOOKUP(D256,伝票発行元!$A$2:$B$111,2,FALSE), "")</f>
        <v/>
      </c>
      <c r="F256" s="20"/>
      <c r="G256" s="35" t="str">
        <f>IF(F256&gt;0,VLOOKUP(F256,扱い!$A$2:$B$100,2,FALSE), "")</f>
        <v/>
      </c>
      <c r="H256" s="19"/>
      <c r="I256" s="35" t="str">
        <f>IF(H256&gt;0,VLOOKUP(H256,科目集計!$B$2:$C$206,2,FALSE), "")</f>
        <v/>
      </c>
      <c r="J256" s="21"/>
      <c r="K256" s="22"/>
    </row>
    <row r="257" spans="1:11" ht="17.25" customHeight="1" x14ac:dyDescent="0.15">
      <c r="A257" s="16"/>
      <c r="B257" s="17"/>
      <c r="C257" s="18"/>
      <c r="D257" s="19"/>
      <c r="E257" s="35" t="str">
        <f>IF(D257&gt;0,VLOOKUP(D257,伝票発行元!$A$2:$B$111,2,FALSE), "")</f>
        <v/>
      </c>
      <c r="F257" s="20"/>
      <c r="G257" s="35" t="str">
        <f>IF(F257&gt;0,VLOOKUP(F257,扱い!$A$2:$B$100,2,FALSE), "")</f>
        <v/>
      </c>
      <c r="H257" s="19"/>
      <c r="I257" s="35" t="str">
        <f>IF(H257&gt;0,VLOOKUP(H257,科目集計!$B$2:$C$206,2,FALSE), "")</f>
        <v/>
      </c>
      <c r="J257" s="21"/>
      <c r="K257" s="22"/>
    </row>
    <row r="258" spans="1:11" ht="17.25" customHeight="1" x14ac:dyDescent="0.15">
      <c r="A258" s="16"/>
      <c r="B258" s="17"/>
      <c r="C258" s="18"/>
      <c r="D258" s="19"/>
      <c r="E258" s="35" t="str">
        <f>IF(D258&gt;0,VLOOKUP(D258,伝票発行元!$A$2:$B$111,2,FALSE), "")</f>
        <v/>
      </c>
      <c r="F258" s="20"/>
      <c r="G258" s="35" t="str">
        <f>IF(F258&gt;0,VLOOKUP(F258,扱い!$A$2:$B$100,2,FALSE), "")</f>
        <v/>
      </c>
      <c r="H258" s="19"/>
      <c r="I258" s="35" t="str">
        <f>IF(H258&gt;0,VLOOKUP(H258,科目集計!$B$2:$C$206,2,FALSE), "")</f>
        <v/>
      </c>
      <c r="J258" s="21"/>
      <c r="K258" s="22"/>
    </row>
    <row r="259" spans="1:11" ht="17.25" customHeight="1" x14ac:dyDescent="0.15">
      <c r="A259" s="16"/>
      <c r="B259" s="17"/>
      <c r="C259" s="18"/>
      <c r="D259" s="19"/>
      <c r="E259" s="35" t="str">
        <f>IF(D259&gt;0,VLOOKUP(D259,伝票発行元!$A$2:$B$111,2,FALSE), "")</f>
        <v/>
      </c>
      <c r="F259" s="20"/>
      <c r="G259" s="35" t="str">
        <f>IF(F259&gt;0,VLOOKUP(F259,扱い!$A$2:$B$100,2,FALSE), "")</f>
        <v/>
      </c>
      <c r="H259" s="19"/>
      <c r="I259" s="35" t="str">
        <f>IF(H259&gt;0,VLOOKUP(H259,科目集計!$B$2:$C$206,2,FALSE), "")</f>
        <v/>
      </c>
      <c r="J259" s="21"/>
      <c r="K259" s="22"/>
    </row>
    <row r="260" spans="1:11" ht="17.25" customHeight="1" x14ac:dyDescent="0.15">
      <c r="A260" s="16"/>
      <c r="B260" s="17"/>
      <c r="C260" s="18"/>
      <c r="D260" s="19"/>
      <c r="E260" s="35" t="str">
        <f>IF(D260&gt;0,VLOOKUP(D260,伝票発行元!$A$2:$B$111,2,FALSE), "")</f>
        <v/>
      </c>
      <c r="F260" s="20"/>
      <c r="G260" s="35" t="str">
        <f>IF(F260&gt;0,VLOOKUP(F260,扱い!$A$2:$B$100,2,FALSE), "")</f>
        <v/>
      </c>
      <c r="H260" s="19"/>
      <c r="I260" s="35" t="str">
        <f>IF(H260&gt;0,VLOOKUP(H260,科目集計!$B$2:$C$206,2,FALSE), "")</f>
        <v/>
      </c>
      <c r="J260" s="21"/>
      <c r="K260" s="22"/>
    </row>
    <row r="261" spans="1:11" ht="17.25" customHeight="1" x14ac:dyDescent="0.15">
      <c r="A261" s="16"/>
      <c r="B261" s="17"/>
      <c r="C261" s="18"/>
      <c r="D261" s="19"/>
      <c r="E261" s="35" t="str">
        <f>IF(D261&gt;0,VLOOKUP(D261,伝票発行元!$A$2:$B$111,2,FALSE), "")</f>
        <v/>
      </c>
      <c r="F261" s="20"/>
      <c r="G261" s="35" t="str">
        <f>IF(F261&gt;0,VLOOKUP(F261,扱い!$A$2:$B$100,2,FALSE), "")</f>
        <v/>
      </c>
      <c r="H261" s="19"/>
      <c r="I261" s="35" t="str">
        <f>IF(H261&gt;0,VLOOKUP(H261,科目集計!$B$2:$C$206,2,FALSE), "")</f>
        <v/>
      </c>
      <c r="J261" s="21"/>
      <c r="K261" s="22"/>
    </row>
    <row r="262" spans="1:11" ht="17.25" customHeight="1" x14ac:dyDescent="0.15">
      <c r="A262" s="16"/>
      <c r="B262" s="17"/>
      <c r="C262" s="18"/>
      <c r="D262" s="19"/>
      <c r="E262" s="35" t="str">
        <f>IF(D262&gt;0,VLOOKUP(D262,伝票発行元!$A$2:$B$111,2,FALSE), "")</f>
        <v/>
      </c>
      <c r="F262" s="20"/>
      <c r="G262" s="35" t="str">
        <f>IF(F262&gt;0,VLOOKUP(F262,扱い!$A$2:$B$100,2,FALSE), "")</f>
        <v/>
      </c>
      <c r="H262" s="19"/>
      <c r="I262" s="35" t="str">
        <f>IF(H262&gt;0,VLOOKUP(H262,科目集計!$B$2:$C$206,2,FALSE), "")</f>
        <v/>
      </c>
      <c r="J262" s="21"/>
      <c r="K262" s="22"/>
    </row>
    <row r="263" spans="1:11" ht="17.25" customHeight="1" x14ac:dyDescent="0.15">
      <c r="A263" s="16"/>
      <c r="B263" s="17"/>
      <c r="C263" s="18"/>
      <c r="D263" s="19"/>
      <c r="E263" s="35" t="str">
        <f>IF(D263&gt;0,VLOOKUP(D263,伝票発行元!$A$2:$B$111,2,FALSE), "")</f>
        <v/>
      </c>
      <c r="F263" s="20"/>
      <c r="G263" s="35" t="str">
        <f>IF(F263&gt;0,VLOOKUP(F263,扱い!$A$2:$B$100,2,FALSE), "")</f>
        <v/>
      </c>
      <c r="H263" s="19"/>
      <c r="I263" s="35" t="str">
        <f>IF(H263&gt;0,VLOOKUP(H263,科目集計!$B$2:$C$206,2,FALSE), "")</f>
        <v/>
      </c>
      <c r="J263" s="21"/>
      <c r="K263" s="22"/>
    </row>
    <row r="264" spans="1:11" ht="17.25" customHeight="1" x14ac:dyDescent="0.15">
      <c r="A264" s="16"/>
      <c r="B264" s="17"/>
      <c r="C264" s="18"/>
      <c r="D264" s="19"/>
      <c r="E264" s="35" t="str">
        <f>IF(D264&gt;0,VLOOKUP(D264,伝票発行元!$A$2:$B$111,2,FALSE), "")</f>
        <v/>
      </c>
      <c r="F264" s="20"/>
      <c r="G264" s="35" t="str">
        <f>IF(F264&gt;0,VLOOKUP(F264,扱い!$A$2:$B$100,2,FALSE), "")</f>
        <v/>
      </c>
      <c r="H264" s="19"/>
      <c r="I264" s="35" t="str">
        <f>IF(H264&gt;0,VLOOKUP(H264,科目集計!$B$2:$C$206,2,FALSE), "")</f>
        <v/>
      </c>
      <c r="J264" s="21"/>
      <c r="K264" s="22"/>
    </row>
    <row r="265" spans="1:11" ht="17.25" customHeight="1" x14ac:dyDescent="0.15">
      <c r="A265" s="16"/>
      <c r="B265" s="17"/>
      <c r="C265" s="18"/>
      <c r="D265" s="19"/>
      <c r="E265" s="35" t="str">
        <f>IF(D265&gt;0,VLOOKUP(D265,伝票発行元!$A$2:$B$111,2,FALSE), "")</f>
        <v/>
      </c>
      <c r="F265" s="20"/>
      <c r="G265" s="35" t="str">
        <f>IF(F265&gt;0,VLOOKUP(F265,扱い!$A$2:$B$100,2,FALSE), "")</f>
        <v/>
      </c>
      <c r="H265" s="19"/>
      <c r="I265" s="35" t="str">
        <f>IF(H265&gt;0,VLOOKUP(H265,科目集計!$B$2:$C$206,2,FALSE), "")</f>
        <v/>
      </c>
      <c r="J265" s="21"/>
      <c r="K265" s="22"/>
    </row>
    <row r="266" spans="1:11" ht="17.25" customHeight="1" x14ac:dyDescent="0.15">
      <c r="A266" s="16"/>
      <c r="B266" s="17"/>
      <c r="C266" s="18"/>
      <c r="D266" s="19"/>
      <c r="E266" s="35" t="str">
        <f>IF(D266&gt;0,VLOOKUP(D266,伝票発行元!$A$2:$B$111,2,FALSE), "")</f>
        <v/>
      </c>
      <c r="F266" s="20"/>
      <c r="G266" s="35" t="str">
        <f>IF(F266&gt;0,VLOOKUP(F266,扱い!$A$2:$B$100,2,FALSE), "")</f>
        <v/>
      </c>
      <c r="H266" s="19"/>
      <c r="I266" s="35" t="str">
        <f>IF(H266&gt;0,VLOOKUP(H266,科目集計!$B$2:$C$206,2,FALSE), "")</f>
        <v/>
      </c>
      <c r="J266" s="21"/>
      <c r="K266" s="22"/>
    </row>
    <row r="267" spans="1:11" ht="17.25" customHeight="1" x14ac:dyDescent="0.15">
      <c r="A267" s="16"/>
      <c r="B267" s="17"/>
      <c r="C267" s="18"/>
      <c r="D267" s="19"/>
      <c r="E267" s="35" t="str">
        <f>IF(D267&gt;0,VLOOKUP(D267,伝票発行元!$A$2:$B$111,2,FALSE), "")</f>
        <v/>
      </c>
      <c r="F267" s="20"/>
      <c r="G267" s="35" t="str">
        <f>IF(F267&gt;0,VLOOKUP(F267,扱い!$A$2:$B$100,2,FALSE), "")</f>
        <v/>
      </c>
      <c r="H267" s="19"/>
      <c r="I267" s="35" t="str">
        <f>IF(H267&gt;0,VLOOKUP(H267,科目集計!$B$2:$C$206,2,FALSE), "")</f>
        <v/>
      </c>
      <c r="J267" s="21"/>
      <c r="K267" s="22"/>
    </row>
    <row r="268" spans="1:11" ht="17.25" customHeight="1" x14ac:dyDescent="0.15">
      <c r="A268" s="16"/>
      <c r="B268" s="17"/>
      <c r="C268" s="18"/>
      <c r="D268" s="19"/>
      <c r="E268" s="35" t="str">
        <f>IF(D268&gt;0,VLOOKUP(D268,伝票発行元!$A$2:$B$111,2,FALSE), "")</f>
        <v/>
      </c>
      <c r="F268" s="20"/>
      <c r="G268" s="35" t="str">
        <f>IF(F268&gt;0,VLOOKUP(F268,扱い!$A$2:$B$100,2,FALSE), "")</f>
        <v/>
      </c>
      <c r="H268" s="19"/>
      <c r="I268" s="35" t="str">
        <f>IF(H268&gt;0,VLOOKUP(H268,科目集計!$B$2:$C$206,2,FALSE), "")</f>
        <v/>
      </c>
      <c r="J268" s="21"/>
      <c r="K268" s="22"/>
    </row>
    <row r="269" spans="1:11" ht="17.25" customHeight="1" x14ac:dyDescent="0.15">
      <c r="A269" s="16"/>
      <c r="B269" s="17"/>
      <c r="C269" s="18"/>
      <c r="D269" s="19"/>
      <c r="E269" s="35" t="str">
        <f>IF(D269&gt;0,VLOOKUP(D269,伝票発行元!$A$2:$B$111,2,FALSE), "")</f>
        <v/>
      </c>
      <c r="F269" s="20"/>
      <c r="G269" s="35" t="str">
        <f>IF(F269&gt;0,VLOOKUP(F269,扱い!$A$2:$B$100,2,FALSE), "")</f>
        <v/>
      </c>
      <c r="H269" s="19"/>
      <c r="I269" s="35" t="str">
        <f>IF(H269&gt;0,VLOOKUP(H269,科目集計!$B$2:$C$206,2,FALSE), "")</f>
        <v/>
      </c>
      <c r="J269" s="21"/>
      <c r="K269" s="22"/>
    </row>
    <row r="270" spans="1:11" ht="17.25" customHeight="1" x14ac:dyDescent="0.15">
      <c r="A270" s="16"/>
      <c r="B270" s="17"/>
      <c r="C270" s="18"/>
      <c r="D270" s="19"/>
      <c r="E270" s="35" t="str">
        <f>IF(D270&gt;0,VLOOKUP(D270,伝票発行元!$A$2:$B$111,2,FALSE), "")</f>
        <v/>
      </c>
      <c r="F270" s="20"/>
      <c r="G270" s="35" t="str">
        <f>IF(F270&gt;0,VLOOKUP(F270,扱い!$A$2:$B$100,2,FALSE), "")</f>
        <v/>
      </c>
      <c r="H270" s="19"/>
      <c r="I270" s="35" t="str">
        <f>IF(H270&gt;0,VLOOKUP(H270,科目集計!$B$2:$C$206,2,FALSE), "")</f>
        <v/>
      </c>
      <c r="J270" s="21"/>
      <c r="K270" s="22"/>
    </row>
    <row r="271" spans="1:11" ht="17.25" customHeight="1" x14ac:dyDescent="0.15">
      <c r="A271" s="16"/>
      <c r="B271" s="17"/>
      <c r="C271" s="18"/>
      <c r="D271" s="19"/>
      <c r="E271" s="35" t="str">
        <f>IF(D271&gt;0,VLOOKUP(D271,伝票発行元!$A$2:$B$111,2,FALSE), "")</f>
        <v/>
      </c>
      <c r="F271" s="20"/>
      <c r="G271" s="35" t="str">
        <f>IF(F271&gt;0,VLOOKUP(F271,扱い!$A$2:$B$100,2,FALSE), "")</f>
        <v/>
      </c>
      <c r="H271" s="19"/>
      <c r="I271" s="35" t="str">
        <f>IF(H271&gt;0,VLOOKUP(H271,科目集計!$B$2:$C$206,2,FALSE), "")</f>
        <v/>
      </c>
      <c r="J271" s="21"/>
      <c r="K271" s="22"/>
    </row>
    <row r="272" spans="1:11" ht="17.25" customHeight="1" x14ac:dyDescent="0.15">
      <c r="A272" s="16"/>
      <c r="B272" s="17"/>
      <c r="C272" s="18"/>
      <c r="D272" s="19"/>
      <c r="E272" s="35" t="str">
        <f>IF(D272&gt;0,VLOOKUP(D272,伝票発行元!$A$2:$B$111,2,FALSE), "")</f>
        <v/>
      </c>
      <c r="F272" s="20"/>
      <c r="G272" s="35" t="str">
        <f>IF(F272&gt;0,VLOOKUP(F272,扱い!$A$2:$B$100,2,FALSE), "")</f>
        <v/>
      </c>
      <c r="H272" s="19"/>
      <c r="I272" s="35" t="str">
        <f>IF(H272&gt;0,VLOOKUP(H272,科目集計!$B$2:$C$206,2,FALSE), "")</f>
        <v/>
      </c>
      <c r="J272" s="21"/>
      <c r="K272" s="22"/>
    </row>
    <row r="273" spans="1:11" ht="17.25" customHeight="1" x14ac:dyDescent="0.15">
      <c r="A273" s="16"/>
      <c r="B273" s="17"/>
      <c r="C273" s="18"/>
      <c r="D273" s="19"/>
      <c r="E273" s="35" t="str">
        <f>IF(D273&gt;0,VLOOKUP(D273,伝票発行元!$A$2:$B$111,2,FALSE), "")</f>
        <v/>
      </c>
      <c r="F273" s="20"/>
      <c r="G273" s="35" t="str">
        <f>IF(F273&gt;0,VLOOKUP(F273,扱い!$A$2:$B$100,2,FALSE), "")</f>
        <v/>
      </c>
      <c r="H273" s="19"/>
      <c r="I273" s="35" t="str">
        <f>IF(H273&gt;0,VLOOKUP(H273,科目集計!$B$2:$C$206,2,FALSE), "")</f>
        <v/>
      </c>
      <c r="J273" s="21"/>
      <c r="K273" s="22"/>
    </row>
    <row r="274" spans="1:11" ht="17.25" customHeight="1" x14ac:dyDescent="0.15">
      <c r="A274" s="16"/>
      <c r="B274" s="17"/>
      <c r="C274" s="18"/>
      <c r="D274" s="19"/>
      <c r="E274" s="35" t="str">
        <f>IF(D274&gt;0,VLOOKUP(D274,伝票発行元!$A$2:$B$111,2,FALSE), "")</f>
        <v/>
      </c>
      <c r="F274" s="20"/>
      <c r="G274" s="35" t="str">
        <f>IF(F274&gt;0,VLOOKUP(F274,扱い!$A$2:$B$100,2,FALSE), "")</f>
        <v/>
      </c>
      <c r="H274" s="19"/>
      <c r="I274" s="35" t="str">
        <f>IF(H274&gt;0,VLOOKUP(H274,科目集計!$B$2:$C$206,2,FALSE), "")</f>
        <v/>
      </c>
      <c r="J274" s="21"/>
      <c r="K274" s="22"/>
    </row>
    <row r="275" spans="1:11" ht="17.25" customHeight="1" x14ac:dyDescent="0.15">
      <c r="A275" s="16"/>
      <c r="B275" s="17"/>
      <c r="C275" s="18"/>
      <c r="D275" s="19"/>
      <c r="E275" s="35" t="str">
        <f>IF(D275&gt;0,VLOOKUP(D275,伝票発行元!$A$2:$B$111,2,FALSE), "")</f>
        <v/>
      </c>
      <c r="F275" s="20"/>
      <c r="G275" s="35" t="str">
        <f>IF(F275&gt;0,VLOOKUP(F275,扱い!$A$2:$B$100,2,FALSE), "")</f>
        <v/>
      </c>
      <c r="H275" s="19"/>
      <c r="I275" s="35" t="str">
        <f>IF(H275&gt;0,VLOOKUP(H275,科目集計!$B$2:$C$206,2,FALSE), "")</f>
        <v/>
      </c>
      <c r="J275" s="21"/>
      <c r="K275" s="22"/>
    </row>
    <row r="276" spans="1:11" ht="17.25" customHeight="1" x14ac:dyDescent="0.15">
      <c r="A276" s="16"/>
      <c r="B276" s="17"/>
      <c r="C276" s="18"/>
      <c r="D276" s="19"/>
      <c r="E276" s="35" t="str">
        <f>IF(D276&gt;0,VLOOKUP(D276,伝票発行元!$A$2:$B$111,2,FALSE), "")</f>
        <v/>
      </c>
      <c r="F276" s="20"/>
      <c r="G276" s="35" t="str">
        <f>IF(F276&gt;0,VLOOKUP(F276,扱い!$A$2:$B$100,2,FALSE), "")</f>
        <v/>
      </c>
      <c r="H276" s="19"/>
      <c r="I276" s="35" t="str">
        <f>IF(H276&gt;0,VLOOKUP(H276,科目集計!$B$2:$C$206,2,FALSE), "")</f>
        <v/>
      </c>
      <c r="J276" s="21"/>
      <c r="K276" s="22"/>
    </row>
    <row r="277" spans="1:11" ht="17.25" customHeight="1" x14ac:dyDescent="0.15">
      <c r="A277" s="16"/>
      <c r="B277" s="17"/>
      <c r="C277" s="18"/>
      <c r="D277" s="19"/>
      <c r="E277" s="35" t="str">
        <f>IF(D277&gt;0,VLOOKUP(D277,伝票発行元!$A$2:$B$111,2,FALSE), "")</f>
        <v/>
      </c>
      <c r="F277" s="20"/>
      <c r="G277" s="35" t="str">
        <f>IF(F277&gt;0,VLOOKUP(F277,扱い!$A$2:$B$100,2,FALSE), "")</f>
        <v/>
      </c>
      <c r="H277" s="19"/>
      <c r="I277" s="35" t="str">
        <f>IF(H277&gt;0,VLOOKUP(H277,科目集計!$B$2:$C$206,2,FALSE), "")</f>
        <v/>
      </c>
      <c r="J277" s="21"/>
      <c r="K277" s="22"/>
    </row>
    <row r="278" spans="1:11" ht="17.25" customHeight="1" x14ac:dyDescent="0.15">
      <c r="A278" s="16"/>
      <c r="B278" s="17"/>
      <c r="C278" s="18"/>
      <c r="D278" s="19"/>
      <c r="E278" s="35" t="str">
        <f>IF(D278&gt;0,VLOOKUP(D278,伝票発行元!$A$2:$B$111,2,FALSE), "")</f>
        <v/>
      </c>
      <c r="F278" s="20"/>
      <c r="G278" s="35" t="str">
        <f>IF(F278&gt;0,VLOOKUP(F278,扱い!$A$2:$B$100,2,FALSE), "")</f>
        <v/>
      </c>
      <c r="H278" s="19"/>
      <c r="I278" s="35" t="str">
        <f>IF(H278&gt;0,VLOOKUP(H278,科目集計!$B$2:$C$206,2,FALSE), "")</f>
        <v/>
      </c>
      <c r="J278" s="21"/>
      <c r="K278" s="22"/>
    </row>
    <row r="279" spans="1:11" ht="17.25" customHeight="1" x14ac:dyDescent="0.15">
      <c r="A279" s="16"/>
      <c r="B279" s="17"/>
      <c r="C279" s="18"/>
      <c r="D279" s="19"/>
      <c r="E279" s="35" t="str">
        <f>IF(D279&gt;0,VLOOKUP(D279,伝票発行元!$A$2:$B$111,2,FALSE), "")</f>
        <v/>
      </c>
      <c r="F279" s="20"/>
      <c r="G279" s="35" t="str">
        <f>IF(F279&gt;0,VLOOKUP(F279,扱い!$A$2:$B$100,2,FALSE), "")</f>
        <v/>
      </c>
      <c r="H279" s="19"/>
      <c r="I279" s="35" t="str">
        <f>IF(H279&gt;0,VLOOKUP(H279,科目集計!$B$2:$C$206,2,FALSE), "")</f>
        <v/>
      </c>
      <c r="J279" s="21"/>
      <c r="K279" s="22"/>
    </row>
    <row r="280" spans="1:11" ht="17.25" customHeight="1" x14ac:dyDescent="0.15">
      <c r="A280" s="16"/>
      <c r="B280" s="17"/>
      <c r="C280" s="18"/>
      <c r="D280" s="19"/>
      <c r="E280" s="35" t="str">
        <f>IF(D280&gt;0,VLOOKUP(D280,伝票発行元!$A$2:$B$111,2,FALSE), "")</f>
        <v/>
      </c>
      <c r="F280" s="20"/>
      <c r="G280" s="35" t="str">
        <f>IF(F280&gt;0,VLOOKUP(F280,扱い!$A$2:$B$100,2,FALSE), "")</f>
        <v/>
      </c>
      <c r="H280" s="19"/>
      <c r="I280" s="35" t="str">
        <f>IF(H280&gt;0,VLOOKUP(H280,科目集計!$B$2:$C$206,2,FALSE), "")</f>
        <v/>
      </c>
      <c r="J280" s="21"/>
      <c r="K280" s="22"/>
    </row>
    <row r="281" spans="1:11" ht="17.25" customHeight="1" x14ac:dyDescent="0.15">
      <c r="A281" s="16"/>
      <c r="B281" s="17"/>
      <c r="C281" s="18"/>
      <c r="D281" s="19"/>
      <c r="E281" s="35" t="str">
        <f>IF(D281&gt;0,VLOOKUP(D281,伝票発行元!$A$2:$B$111,2,FALSE), "")</f>
        <v/>
      </c>
      <c r="F281" s="20"/>
      <c r="G281" s="35" t="str">
        <f>IF(F281&gt;0,VLOOKUP(F281,扱い!$A$2:$B$100,2,FALSE), "")</f>
        <v/>
      </c>
      <c r="H281" s="19"/>
      <c r="I281" s="35" t="str">
        <f>IF(H281&gt;0,VLOOKUP(H281,科目集計!$B$2:$C$206,2,FALSE), "")</f>
        <v/>
      </c>
      <c r="J281" s="21"/>
      <c r="K281" s="22"/>
    </row>
    <row r="282" spans="1:11" ht="17.25" customHeight="1" x14ac:dyDescent="0.15">
      <c r="A282" s="16"/>
      <c r="B282" s="17"/>
      <c r="C282" s="18"/>
      <c r="D282" s="19"/>
      <c r="E282" s="35" t="str">
        <f>IF(D282&gt;0,VLOOKUP(D282,伝票発行元!$A$2:$B$111,2,FALSE), "")</f>
        <v/>
      </c>
      <c r="F282" s="20"/>
      <c r="G282" s="35" t="str">
        <f>IF(F282&gt;0,VLOOKUP(F282,扱い!$A$2:$B$100,2,FALSE), "")</f>
        <v/>
      </c>
      <c r="H282" s="19"/>
      <c r="I282" s="35" t="str">
        <f>IF(H282&gt;0,VLOOKUP(H282,科目集計!$B$2:$C$206,2,FALSE), "")</f>
        <v/>
      </c>
      <c r="J282" s="21"/>
      <c r="K282" s="22"/>
    </row>
    <row r="283" spans="1:11" ht="17.25" customHeight="1" x14ac:dyDescent="0.15">
      <c r="A283" s="16"/>
      <c r="B283" s="17"/>
      <c r="C283" s="18"/>
      <c r="D283" s="19"/>
      <c r="E283" s="35" t="str">
        <f>IF(D283&gt;0,VLOOKUP(D283,伝票発行元!$A$2:$B$111,2,FALSE), "")</f>
        <v/>
      </c>
      <c r="F283" s="20"/>
      <c r="G283" s="35" t="str">
        <f>IF(F283&gt;0,VLOOKUP(F283,扱い!$A$2:$B$100,2,FALSE), "")</f>
        <v/>
      </c>
      <c r="H283" s="19"/>
      <c r="I283" s="35" t="str">
        <f>IF(H283&gt;0,VLOOKUP(H283,科目集計!$B$2:$C$206,2,FALSE), "")</f>
        <v/>
      </c>
      <c r="J283" s="21"/>
      <c r="K283" s="22"/>
    </row>
    <row r="284" spans="1:11" ht="17.25" customHeight="1" x14ac:dyDescent="0.15">
      <c r="A284" s="16"/>
      <c r="B284" s="17"/>
      <c r="C284" s="18"/>
      <c r="D284" s="19"/>
      <c r="E284" s="35" t="str">
        <f>IF(D284&gt;0,VLOOKUP(D284,伝票発行元!$A$2:$B$111,2,FALSE), "")</f>
        <v/>
      </c>
      <c r="F284" s="20"/>
      <c r="G284" s="35" t="str">
        <f>IF(F284&gt;0,VLOOKUP(F284,扱い!$A$2:$B$100,2,FALSE), "")</f>
        <v/>
      </c>
      <c r="H284" s="19"/>
      <c r="I284" s="35" t="str">
        <f>IF(H284&gt;0,VLOOKUP(H284,科目集計!$B$2:$C$206,2,FALSE), "")</f>
        <v/>
      </c>
      <c r="J284" s="21"/>
      <c r="K284" s="22"/>
    </row>
    <row r="285" spans="1:11" ht="17.25" customHeight="1" x14ac:dyDescent="0.15">
      <c r="A285" s="16"/>
      <c r="B285" s="17"/>
      <c r="C285" s="18"/>
      <c r="D285" s="19"/>
      <c r="E285" s="35" t="str">
        <f>IF(D285&gt;0,VLOOKUP(D285,伝票発行元!$A$2:$B$111,2,FALSE), "")</f>
        <v/>
      </c>
      <c r="F285" s="20"/>
      <c r="G285" s="35" t="str">
        <f>IF(F285&gt;0,VLOOKUP(F285,扱い!$A$2:$B$100,2,FALSE), "")</f>
        <v/>
      </c>
      <c r="H285" s="19"/>
      <c r="I285" s="35" t="str">
        <f>IF(H285&gt;0,VLOOKUP(H285,科目集計!$B$2:$C$206,2,FALSE), "")</f>
        <v/>
      </c>
      <c r="J285" s="21"/>
      <c r="K285" s="22"/>
    </row>
    <row r="286" spans="1:11" ht="17.25" customHeight="1" x14ac:dyDescent="0.15">
      <c r="A286" s="16"/>
      <c r="B286" s="17"/>
      <c r="C286" s="18"/>
      <c r="D286" s="19"/>
      <c r="E286" s="35" t="str">
        <f>IF(D286&gt;0,VLOOKUP(D286,伝票発行元!$A$2:$B$111,2,FALSE), "")</f>
        <v/>
      </c>
      <c r="F286" s="20"/>
      <c r="G286" s="35" t="str">
        <f>IF(F286&gt;0,VLOOKUP(F286,扱い!$A$2:$B$100,2,FALSE), "")</f>
        <v/>
      </c>
      <c r="H286" s="19"/>
      <c r="I286" s="35" t="str">
        <f>IF(H286&gt;0,VLOOKUP(H286,科目集計!$B$2:$C$206,2,FALSE), "")</f>
        <v/>
      </c>
      <c r="J286" s="21"/>
      <c r="K286" s="22"/>
    </row>
    <row r="287" spans="1:11" ht="17.25" customHeight="1" x14ac:dyDescent="0.15">
      <c r="A287" s="16"/>
      <c r="B287" s="17"/>
      <c r="C287" s="18"/>
      <c r="D287" s="19"/>
      <c r="E287" s="35" t="str">
        <f>IF(D287&gt;0,VLOOKUP(D287,伝票発行元!$A$2:$B$111,2,FALSE), "")</f>
        <v/>
      </c>
      <c r="F287" s="20"/>
      <c r="G287" s="35" t="str">
        <f>IF(F287&gt;0,VLOOKUP(F287,扱い!$A$2:$B$100,2,FALSE), "")</f>
        <v/>
      </c>
      <c r="H287" s="19"/>
      <c r="I287" s="35" t="str">
        <f>IF(H287&gt;0,VLOOKUP(H287,科目集計!$B$2:$C$206,2,FALSE), "")</f>
        <v/>
      </c>
      <c r="J287" s="21"/>
      <c r="K287" s="22"/>
    </row>
    <row r="288" spans="1:11" ht="17.25" customHeight="1" x14ac:dyDescent="0.15">
      <c r="A288" s="16"/>
      <c r="B288" s="17"/>
      <c r="C288" s="18"/>
      <c r="D288" s="19"/>
      <c r="E288" s="35" t="str">
        <f>IF(D288&gt;0,VLOOKUP(D288,伝票発行元!$A$2:$B$111,2,FALSE), "")</f>
        <v/>
      </c>
      <c r="F288" s="20"/>
      <c r="G288" s="35" t="str">
        <f>IF(F288&gt;0,VLOOKUP(F288,扱い!$A$2:$B$100,2,FALSE), "")</f>
        <v/>
      </c>
      <c r="H288" s="19"/>
      <c r="I288" s="35" t="str">
        <f>IF(H288&gt;0,VLOOKUP(H288,科目集計!$B$2:$C$206,2,FALSE), "")</f>
        <v/>
      </c>
      <c r="J288" s="21"/>
      <c r="K288" s="22"/>
    </row>
    <row r="289" spans="1:11" ht="17.25" customHeight="1" x14ac:dyDescent="0.15">
      <c r="A289" s="16"/>
      <c r="B289" s="17"/>
      <c r="C289" s="18"/>
      <c r="D289" s="19"/>
      <c r="E289" s="35" t="str">
        <f>IF(D289&gt;0,VLOOKUP(D289,伝票発行元!$A$2:$B$111,2,FALSE), "")</f>
        <v/>
      </c>
      <c r="F289" s="20"/>
      <c r="G289" s="35" t="str">
        <f>IF(F289&gt;0,VLOOKUP(F289,扱い!$A$2:$B$100,2,FALSE), "")</f>
        <v/>
      </c>
      <c r="H289" s="19"/>
      <c r="I289" s="35" t="str">
        <f>IF(H289&gt;0,VLOOKUP(H289,科目集計!$B$2:$C$206,2,FALSE), "")</f>
        <v/>
      </c>
      <c r="J289" s="21"/>
      <c r="K289" s="22"/>
    </row>
    <row r="290" spans="1:11" ht="17.25" customHeight="1" x14ac:dyDescent="0.15">
      <c r="A290" s="16"/>
      <c r="B290" s="17"/>
      <c r="C290" s="18"/>
      <c r="D290" s="19"/>
      <c r="E290" s="35" t="str">
        <f>IF(D290&gt;0,VLOOKUP(D290,伝票発行元!$A$2:$B$111,2,FALSE), "")</f>
        <v/>
      </c>
      <c r="F290" s="20"/>
      <c r="G290" s="35" t="str">
        <f>IF(F290&gt;0,VLOOKUP(F290,扱い!$A$2:$B$100,2,FALSE), "")</f>
        <v/>
      </c>
      <c r="H290" s="19"/>
      <c r="I290" s="35" t="str">
        <f>IF(H290&gt;0,VLOOKUP(H290,科目集計!$B$2:$C$206,2,FALSE), "")</f>
        <v/>
      </c>
      <c r="J290" s="21"/>
      <c r="K290" s="22"/>
    </row>
    <row r="291" spans="1:11" ht="17.25" customHeight="1" x14ac:dyDescent="0.15">
      <c r="A291" s="16"/>
      <c r="B291" s="17"/>
      <c r="C291" s="18"/>
      <c r="D291" s="19"/>
      <c r="E291" s="35" t="str">
        <f>IF(D291&gt;0,VLOOKUP(D291,伝票発行元!$A$2:$B$111,2,FALSE), "")</f>
        <v/>
      </c>
      <c r="F291" s="20"/>
      <c r="G291" s="35" t="str">
        <f>IF(F291&gt;0,VLOOKUP(F291,扱い!$A$2:$B$100,2,FALSE), "")</f>
        <v/>
      </c>
      <c r="H291" s="19"/>
      <c r="I291" s="35" t="str">
        <f>IF(H291&gt;0,VLOOKUP(H291,科目集計!$B$2:$C$206,2,FALSE), "")</f>
        <v/>
      </c>
      <c r="J291" s="21"/>
      <c r="K291" s="22"/>
    </row>
    <row r="292" spans="1:11" ht="17.25" customHeight="1" x14ac:dyDescent="0.15">
      <c r="A292" s="16"/>
      <c r="B292" s="17"/>
      <c r="C292" s="18"/>
      <c r="D292" s="19"/>
      <c r="E292" s="35" t="str">
        <f>IF(D292&gt;0,VLOOKUP(D292,伝票発行元!$A$2:$B$111,2,FALSE), "")</f>
        <v/>
      </c>
      <c r="F292" s="20"/>
      <c r="G292" s="35" t="str">
        <f>IF(F292&gt;0,VLOOKUP(F292,扱い!$A$2:$B$100,2,FALSE), "")</f>
        <v/>
      </c>
      <c r="H292" s="19"/>
      <c r="I292" s="35" t="str">
        <f>IF(H292&gt;0,VLOOKUP(H292,科目集計!$B$2:$C$206,2,FALSE), "")</f>
        <v/>
      </c>
      <c r="J292" s="21"/>
      <c r="K292" s="22"/>
    </row>
    <row r="293" spans="1:11" ht="17.25" customHeight="1" x14ac:dyDescent="0.15">
      <c r="A293" s="16"/>
      <c r="B293" s="17"/>
      <c r="C293" s="18"/>
      <c r="D293" s="19"/>
      <c r="E293" s="35" t="str">
        <f>IF(D293&gt;0,VLOOKUP(D293,伝票発行元!$A$2:$B$111,2,FALSE), "")</f>
        <v/>
      </c>
      <c r="F293" s="20"/>
      <c r="G293" s="35" t="str">
        <f>IF(F293&gt;0,VLOOKUP(F293,扱い!$A$2:$B$100,2,FALSE), "")</f>
        <v/>
      </c>
      <c r="H293" s="19"/>
      <c r="I293" s="35" t="str">
        <f>IF(H293&gt;0,VLOOKUP(H293,科目集計!$B$2:$C$206,2,FALSE), "")</f>
        <v/>
      </c>
      <c r="J293" s="21"/>
      <c r="K293" s="22"/>
    </row>
    <row r="294" spans="1:11" ht="17.25" customHeight="1" x14ac:dyDescent="0.15">
      <c r="A294" s="16"/>
      <c r="B294" s="17"/>
      <c r="C294" s="18"/>
      <c r="D294" s="19"/>
      <c r="E294" s="35" t="str">
        <f>IF(D294&gt;0,VLOOKUP(D294,伝票発行元!$A$2:$B$111,2,FALSE), "")</f>
        <v/>
      </c>
      <c r="F294" s="20"/>
      <c r="G294" s="35" t="str">
        <f>IF(F294&gt;0,VLOOKUP(F294,扱い!$A$2:$B$100,2,FALSE), "")</f>
        <v/>
      </c>
      <c r="H294" s="19"/>
      <c r="I294" s="35" t="str">
        <f>IF(H294&gt;0,VLOOKUP(H294,科目集計!$B$2:$C$206,2,FALSE), "")</f>
        <v/>
      </c>
      <c r="J294" s="21"/>
      <c r="K294" s="22"/>
    </row>
    <row r="295" spans="1:11" ht="17.25" customHeight="1" x14ac:dyDescent="0.15">
      <c r="A295" s="16"/>
      <c r="B295" s="17"/>
      <c r="C295" s="18"/>
      <c r="D295" s="19"/>
      <c r="E295" s="35" t="str">
        <f>IF(D295&gt;0,VLOOKUP(D295,伝票発行元!$A$2:$B$111,2,FALSE), "")</f>
        <v/>
      </c>
      <c r="F295" s="20"/>
      <c r="G295" s="35" t="str">
        <f>IF(F295&gt;0,VLOOKUP(F295,扱い!$A$2:$B$100,2,FALSE), "")</f>
        <v/>
      </c>
      <c r="H295" s="19"/>
      <c r="I295" s="35" t="str">
        <f>IF(H295&gt;0,VLOOKUP(H295,科目集計!$B$2:$C$206,2,FALSE), "")</f>
        <v/>
      </c>
      <c r="J295" s="21"/>
      <c r="K295" s="22"/>
    </row>
    <row r="296" spans="1:11" ht="17.25" customHeight="1" x14ac:dyDescent="0.15">
      <c r="A296" s="16"/>
      <c r="B296" s="17"/>
      <c r="C296" s="18"/>
      <c r="D296" s="19"/>
      <c r="E296" s="35" t="str">
        <f>IF(D296&gt;0,VLOOKUP(D296,伝票発行元!$A$2:$B$111,2,FALSE), "")</f>
        <v/>
      </c>
      <c r="F296" s="20"/>
      <c r="G296" s="35" t="str">
        <f>IF(F296&gt;0,VLOOKUP(F296,扱い!$A$2:$B$100,2,FALSE), "")</f>
        <v/>
      </c>
      <c r="H296" s="19"/>
      <c r="I296" s="35" t="str">
        <f>IF(H296&gt;0,VLOOKUP(H296,科目集計!$B$2:$C$206,2,FALSE), "")</f>
        <v/>
      </c>
      <c r="J296" s="21"/>
      <c r="K296" s="22"/>
    </row>
    <row r="297" spans="1:11" ht="17.25" customHeight="1" x14ac:dyDescent="0.15">
      <c r="A297" s="16"/>
      <c r="B297" s="17"/>
      <c r="C297" s="18"/>
      <c r="D297" s="19"/>
      <c r="E297" s="35" t="str">
        <f>IF(D297&gt;0,VLOOKUP(D297,伝票発行元!$A$2:$B$111,2,FALSE), "")</f>
        <v/>
      </c>
      <c r="F297" s="20"/>
      <c r="G297" s="35" t="str">
        <f>IF(F297&gt;0,VLOOKUP(F297,扱い!$A$2:$B$100,2,FALSE), "")</f>
        <v/>
      </c>
      <c r="H297" s="19"/>
      <c r="I297" s="35" t="str">
        <f>IF(H297&gt;0,VLOOKUP(H297,科目集計!$B$2:$C$206,2,FALSE), "")</f>
        <v/>
      </c>
      <c r="J297" s="21"/>
      <c r="K297" s="22"/>
    </row>
    <row r="298" spans="1:11" ht="17.25" customHeight="1" x14ac:dyDescent="0.15">
      <c r="A298" s="16"/>
      <c r="B298" s="17"/>
      <c r="C298" s="18"/>
      <c r="D298" s="19"/>
      <c r="E298" s="35" t="str">
        <f>IF(D298&gt;0,VLOOKUP(D298,伝票発行元!$A$2:$B$111,2,FALSE), "")</f>
        <v/>
      </c>
      <c r="F298" s="20"/>
      <c r="G298" s="35" t="str">
        <f>IF(F298&gt;0,VLOOKUP(F298,扱い!$A$2:$B$100,2,FALSE), "")</f>
        <v/>
      </c>
      <c r="H298" s="19"/>
      <c r="I298" s="35" t="str">
        <f>IF(H298&gt;0,VLOOKUP(H298,科目集計!$B$2:$C$206,2,FALSE), "")</f>
        <v/>
      </c>
      <c r="J298" s="21"/>
      <c r="K298" s="22"/>
    </row>
    <row r="299" spans="1:11" ht="17.25" customHeight="1" x14ac:dyDescent="0.15">
      <c r="A299" s="16"/>
      <c r="B299" s="17"/>
      <c r="C299" s="18"/>
      <c r="D299" s="19"/>
      <c r="E299" s="35" t="str">
        <f>IF(D299&gt;0,VLOOKUP(D299,伝票発行元!$A$2:$B$111,2,FALSE), "")</f>
        <v/>
      </c>
      <c r="F299" s="20"/>
      <c r="G299" s="35" t="str">
        <f>IF(F299&gt;0,VLOOKUP(F299,扱い!$A$2:$B$100,2,FALSE), "")</f>
        <v/>
      </c>
      <c r="H299" s="19"/>
      <c r="I299" s="35" t="str">
        <f>IF(H299&gt;0,VLOOKUP(H299,科目集計!$B$2:$C$206,2,FALSE), "")</f>
        <v/>
      </c>
      <c r="J299" s="21"/>
      <c r="K299" s="22"/>
    </row>
    <row r="300" spans="1:11" ht="17.25" customHeight="1" x14ac:dyDescent="0.15">
      <c r="A300" s="16"/>
      <c r="B300" s="17"/>
      <c r="C300" s="18"/>
      <c r="D300" s="19"/>
      <c r="E300" s="35" t="str">
        <f>IF(D300&gt;0,VLOOKUP(D300,伝票発行元!$A$2:$B$111,2,FALSE), "")</f>
        <v/>
      </c>
      <c r="F300" s="20"/>
      <c r="G300" s="35" t="str">
        <f>IF(F300&gt;0,VLOOKUP(F300,扱い!$A$2:$B$100,2,FALSE), "")</f>
        <v/>
      </c>
      <c r="H300" s="19"/>
      <c r="I300" s="35" t="str">
        <f>IF(H300&gt;0,VLOOKUP(H300,科目集計!$B$2:$C$206,2,FALSE), "")</f>
        <v/>
      </c>
      <c r="J300" s="21"/>
      <c r="K300" s="22"/>
    </row>
    <row r="301" spans="1:11" ht="17.25" customHeight="1" x14ac:dyDescent="0.15">
      <c r="A301" s="16"/>
      <c r="B301" s="17"/>
      <c r="C301" s="18"/>
      <c r="D301" s="19"/>
      <c r="E301" s="35" t="str">
        <f>IF(D301&gt;0,VLOOKUP(D301,伝票発行元!$A$2:$B$111,2,FALSE), "")</f>
        <v/>
      </c>
      <c r="F301" s="20"/>
      <c r="G301" s="35" t="str">
        <f>IF(F301&gt;0,VLOOKUP(F301,扱い!$A$2:$B$100,2,FALSE), "")</f>
        <v/>
      </c>
      <c r="H301" s="19"/>
      <c r="I301" s="35" t="str">
        <f>IF(H301&gt;0,VLOOKUP(H301,科目集計!$B$2:$C$206,2,FALSE), "")</f>
        <v/>
      </c>
      <c r="J301" s="21"/>
      <c r="K301" s="22"/>
    </row>
    <row r="302" spans="1:11" ht="17.25" customHeight="1" x14ac:dyDescent="0.15">
      <c r="A302" s="16"/>
      <c r="B302" s="17"/>
      <c r="C302" s="18"/>
      <c r="D302" s="19"/>
      <c r="E302" s="35" t="str">
        <f>IF(D302&gt;0,VLOOKUP(D302,伝票発行元!$A$2:$B$111,2,FALSE), "")</f>
        <v/>
      </c>
      <c r="F302" s="20"/>
      <c r="G302" s="35" t="str">
        <f>IF(F302&gt;0,VLOOKUP(F302,扱い!$A$2:$B$100,2,FALSE), "")</f>
        <v/>
      </c>
      <c r="H302" s="19"/>
      <c r="I302" s="35" t="str">
        <f>IF(H302&gt;0,VLOOKUP(H302,科目集計!$B$2:$C$206,2,FALSE), "")</f>
        <v/>
      </c>
      <c r="J302" s="21"/>
      <c r="K302" s="22"/>
    </row>
    <row r="303" spans="1:11" ht="17.25" customHeight="1" x14ac:dyDescent="0.15">
      <c r="A303" s="16"/>
      <c r="B303" s="17"/>
      <c r="C303" s="18"/>
      <c r="D303" s="19"/>
      <c r="E303" s="35" t="str">
        <f>IF(D303&gt;0,VLOOKUP(D303,伝票発行元!$A$2:$B$111,2,FALSE), "")</f>
        <v/>
      </c>
      <c r="F303" s="20"/>
      <c r="G303" s="35" t="str">
        <f>IF(F303&gt;0,VLOOKUP(F303,扱い!$A$2:$B$100,2,FALSE), "")</f>
        <v/>
      </c>
      <c r="H303" s="19"/>
      <c r="I303" s="35" t="str">
        <f>IF(H303&gt;0,VLOOKUP(H303,科目集計!$B$2:$C$206,2,FALSE), "")</f>
        <v/>
      </c>
      <c r="J303" s="21"/>
      <c r="K303" s="22"/>
    </row>
    <row r="304" spans="1:11" ht="17.25" customHeight="1" x14ac:dyDescent="0.15">
      <c r="A304" s="16"/>
      <c r="B304" s="17"/>
      <c r="C304" s="18"/>
      <c r="D304" s="19"/>
      <c r="E304" s="35" t="str">
        <f>IF(D304&gt;0,VLOOKUP(D304,伝票発行元!$A$2:$B$111,2,FALSE), "")</f>
        <v/>
      </c>
      <c r="F304" s="20"/>
      <c r="G304" s="35" t="str">
        <f>IF(F304&gt;0,VLOOKUP(F304,扱い!$A$2:$B$100,2,FALSE), "")</f>
        <v/>
      </c>
      <c r="H304" s="19"/>
      <c r="I304" s="35" t="str">
        <f>IF(H304&gt;0,VLOOKUP(H304,科目集計!$B$2:$C$206,2,FALSE), "")</f>
        <v/>
      </c>
      <c r="J304" s="21"/>
      <c r="K304" s="22"/>
    </row>
    <row r="305" spans="1:11" ht="17.25" customHeight="1" x14ac:dyDescent="0.15">
      <c r="A305" s="16"/>
      <c r="B305" s="17"/>
      <c r="C305" s="18"/>
      <c r="D305" s="19"/>
      <c r="E305" s="35" t="str">
        <f>IF(D305&gt;0,VLOOKUP(D305,伝票発行元!$A$2:$B$111,2,FALSE), "")</f>
        <v/>
      </c>
      <c r="F305" s="20"/>
      <c r="G305" s="35" t="str">
        <f>IF(F305&gt;0,VLOOKUP(F305,扱い!$A$2:$B$100,2,FALSE), "")</f>
        <v/>
      </c>
      <c r="H305" s="19"/>
      <c r="I305" s="35" t="str">
        <f>IF(H305&gt;0,VLOOKUP(H305,科目集計!$B$2:$C$206,2,FALSE), "")</f>
        <v/>
      </c>
      <c r="J305" s="21"/>
      <c r="K305" s="22"/>
    </row>
    <row r="306" spans="1:11" ht="17.25" customHeight="1" x14ac:dyDescent="0.15">
      <c r="A306" s="16"/>
      <c r="B306" s="17"/>
      <c r="C306" s="18"/>
      <c r="D306" s="19"/>
      <c r="E306" s="35" t="str">
        <f>IF(D306&gt;0,VLOOKUP(D306,伝票発行元!$A$2:$B$111,2,FALSE), "")</f>
        <v/>
      </c>
      <c r="F306" s="20"/>
      <c r="G306" s="35" t="str">
        <f>IF(F306&gt;0,VLOOKUP(F306,扱い!$A$2:$B$100,2,FALSE), "")</f>
        <v/>
      </c>
      <c r="H306" s="19"/>
      <c r="I306" s="35" t="str">
        <f>IF(H306&gt;0,VLOOKUP(H306,科目集計!$B$2:$C$206,2,FALSE), "")</f>
        <v/>
      </c>
      <c r="J306" s="21"/>
      <c r="K306" s="22"/>
    </row>
    <row r="307" spans="1:11" ht="17.25" customHeight="1" x14ac:dyDescent="0.15">
      <c r="A307" s="16"/>
      <c r="B307" s="17"/>
      <c r="C307" s="18"/>
      <c r="D307" s="19"/>
      <c r="E307" s="35" t="str">
        <f>IF(D307&gt;0,VLOOKUP(D307,伝票発行元!$A$2:$B$111,2,FALSE), "")</f>
        <v/>
      </c>
      <c r="F307" s="20"/>
      <c r="G307" s="35" t="str">
        <f>IF(F307&gt;0,VLOOKUP(F307,扱い!$A$2:$B$100,2,FALSE), "")</f>
        <v/>
      </c>
      <c r="H307" s="19"/>
      <c r="I307" s="35" t="str">
        <f>IF(H307&gt;0,VLOOKUP(H307,科目集計!$B$2:$C$206,2,FALSE), "")</f>
        <v/>
      </c>
      <c r="J307" s="21"/>
      <c r="K307" s="22"/>
    </row>
    <row r="308" spans="1:11" ht="17.25" customHeight="1" x14ac:dyDescent="0.15">
      <c r="A308" s="16"/>
      <c r="B308" s="17"/>
      <c r="C308" s="18"/>
      <c r="D308" s="19"/>
      <c r="E308" s="35" t="str">
        <f>IF(D308&gt;0,VLOOKUP(D308,伝票発行元!$A$2:$B$111,2,FALSE), "")</f>
        <v/>
      </c>
      <c r="F308" s="20"/>
      <c r="G308" s="35" t="str">
        <f>IF(F308&gt;0,VLOOKUP(F308,扱い!$A$2:$B$100,2,FALSE), "")</f>
        <v/>
      </c>
      <c r="H308" s="19"/>
      <c r="I308" s="35" t="str">
        <f>IF(H308&gt;0,VLOOKUP(H308,科目集計!$B$2:$C$206,2,FALSE), "")</f>
        <v/>
      </c>
      <c r="J308" s="21"/>
      <c r="K308" s="22"/>
    </row>
    <row r="309" spans="1:11" ht="17.25" customHeight="1" x14ac:dyDescent="0.15">
      <c r="A309" s="16"/>
      <c r="B309" s="17"/>
      <c r="C309" s="18"/>
      <c r="D309" s="19"/>
      <c r="E309" s="35" t="str">
        <f>IF(D309&gt;0,VLOOKUP(D309,伝票発行元!$A$2:$B$111,2,FALSE), "")</f>
        <v/>
      </c>
      <c r="F309" s="20"/>
      <c r="G309" s="35" t="str">
        <f>IF(F309&gt;0,VLOOKUP(F309,扱い!$A$2:$B$100,2,FALSE), "")</f>
        <v/>
      </c>
      <c r="H309" s="19"/>
      <c r="I309" s="35" t="str">
        <f>IF(H309&gt;0,VLOOKUP(H309,科目集計!$B$2:$C$206,2,FALSE), "")</f>
        <v/>
      </c>
      <c r="J309" s="21"/>
      <c r="K309" s="22"/>
    </row>
    <row r="310" spans="1:11" ht="17.25" customHeight="1" x14ac:dyDescent="0.15">
      <c r="A310" s="16"/>
      <c r="B310" s="17"/>
      <c r="C310" s="18"/>
      <c r="D310" s="19"/>
      <c r="E310" s="35" t="str">
        <f>IF(D310&gt;0,VLOOKUP(D310,伝票発行元!$A$2:$B$111,2,FALSE), "")</f>
        <v/>
      </c>
      <c r="F310" s="20"/>
      <c r="G310" s="35" t="str">
        <f>IF(F310&gt;0,VLOOKUP(F310,扱い!$A$2:$B$100,2,FALSE), "")</f>
        <v/>
      </c>
      <c r="H310" s="19"/>
      <c r="I310" s="35" t="str">
        <f>IF(H310&gt;0,VLOOKUP(H310,科目集計!$B$2:$C$206,2,FALSE), "")</f>
        <v/>
      </c>
      <c r="J310" s="21"/>
      <c r="K310" s="22"/>
    </row>
    <row r="311" spans="1:11" ht="17.25" customHeight="1" x14ac:dyDescent="0.15">
      <c r="A311" s="16"/>
      <c r="B311" s="17"/>
      <c r="C311" s="18"/>
      <c r="D311" s="19"/>
      <c r="E311" s="35" t="str">
        <f>IF(D311&gt;0,VLOOKUP(D311,伝票発行元!$A$2:$B$111,2,FALSE), "")</f>
        <v/>
      </c>
      <c r="F311" s="20"/>
      <c r="G311" s="35" t="str">
        <f>IF(F311&gt;0,VLOOKUP(F311,扱い!$A$2:$B$100,2,FALSE), "")</f>
        <v/>
      </c>
      <c r="H311" s="19"/>
      <c r="I311" s="35" t="str">
        <f>IF(H311&gt;0,VLOOKUP(H311,科目集計!$B$2:$C$206,2,FALSE), "")</f>
        <v/>
      </c>
      <c r="J311" s="21"/>
      <c r="K311" s="22"/>
    </row>
    <row r="312" spans="1:11" ht="17.25" customHeight="1" x14ac:dyDescent="0.15">
      <c r="A312" s="16"/>
      <c r="B312" s="17"/>
      <c r="C312" s="18"/>
      <c r="D312" s="19"/>
      <c r="E312" s="35" t="str">
        <f>IF(D312&gt;0,VLOOKUP(D312,伝票発行元!$A$2:$B$111,2,FALSE), "")</f>
        <v/>
      </c>
      <c r="F312" s="20"/>
      <c r="G312" s="35" t="str">
        <f>IF(F312&gt;0,VLOOKUP(F312,扱い!$A$2:$B$100,2,FALSE), "")</f>
        <v/>
      </c>
      <c r="H312" s="19"/>
      <c r="I312" s="35" t="str">
        <f>IF(H312&gt;0,VLOOKUP(H312,科目集計!$B$2:$C$206,2,FALSE), "")</f>
        <v/>
      </c>
      <c r="J312" s="21"/>
      <c r="K312" s="22"/>
    </row>
    <row r="313" spans="1:11" ht="17.25" customHeight="1" x14ac:dyDescent="0.15">
      <c r="A313" s="16"/>
      <c r="B313" s="17"/>
      <c r="C313" s="18"/>
      <c r="D313" s="19"/>
      <c r="E313" s="35" t="str">
        <f>IF(D313&gt;0,VLOOKUP(D313,伝票発行元!$A$2:$B$111,2,FALSE), "")</f>
        <v/>
      </c>
      <c r="F313" s="20"/>
      <c r="G313" s="35" t="str">
        <f>IF(F313&gt;0,VLOOKUP(F313,扱い!$A$2:$B$100,2,FALSE), "")</f>
        <v/>
      </c>
      <c r="H313" s="19"/>
      <c r="I313" s="35" t="str">
        <f>IF(H313&gt;0,VLOOKUP(H313,科目集計!$B$2:$C$206,2,FALSE), "")</f>
        <v/>
      </c>
      <c r="J313" s="21"/>
      <c r="K313" s="22"/>
    </row>
    <row r="314" spans="1:11" ht="17.25" customHeight="1" x14ac:dyDescent="0.15">
      <c r="A314" s="16"/>
      <c r="B314" s="17"/>
      <c r="C314" s="18"/>
      <c r="D314" s="19"/>
      <c r="E314" s="35" t="str">
        <f>IF(D314&gt;0,VLOOKUP(D314,伝票発行元!$A$2:$B$111,2,FALSE), "")</f>
        <v/>
      </c>
      <c r="F314" s="20"/>
      <c r="G314" s="35" t="str">
        <f>IF(F314&gt;0,VLOOKUP(F314,扱い!$A$2:$B$100,2,FALSE), "")</f>
        <v/>
      </c>
      <c r="H314" s="19"/>
      <c r="I314" s="35" t="str">
        <f>IF(H314&gt;0,VLOOKUP(H314,科目集計!$B$2:$C$206,2,FALSE), "")</f>
        <v/>
      </c>
      <c r="J314" s="21"/>
      <c r="K314" s="22"/>
    </row>
    <row r="315" spans="1:11" ht="17.25" customHeight="1" x14ac:dyDescent="0.15">
      <c r="A315" s="16"/>
      <c r="B315" s="17"/>
      <c r="C315" s="18"/>
      <c r="D315" s="19"/>
      <c r="E315" s="35" t="str">
        <f>IF(D315&gt;0,VLOOKUP(D315,伝票発行元!$A$2:$B$111,2,FALSE), "")</f>
        <v/>
      </c>
      <c r="F315" s="20"/>
      <c r="G315" s="35" t="str">
        <f>IF(F315&gt;0,VLOOKUP(F315,扱い!$A$2:$B$100,2,FALSE), "")</f>
        <v/>
      </c>
      <c r="H315" s="19"/>
      <c r="I315" s="35" t="str">
        <f>IF(H315&gt;0,VLOOKUP(H315,科目集計!$B$2:$C$206,2,FALSE), "")</f>
        <v/>
      </c>
      <c r="J315" s="21"/>
      <c r="K315" s="22"/>
    </row>
    <row r="316" spans="1:11" ht="17.25" customHeight="1" x14ac:dyDescent="0.15">
      <c r="A316" s="16"/>
      <c r="B316" s="17"/>
      <c r="C316" s="18"/>
      <c r="D316" s="19"/>
      <c r="E316" s="35" t="str">
        <f>IF(D316&gt;0,VLOOKUP(D316,伝票発行元!$A$2:$B$111,2,FALSE), "")</f>
        <v/>
      </c>
      <c r="F316" s="20"/>
      <c r="G316" s="35" t="str">
        <f>IF(F316&gt;0,VLOOKUP(F316,扱い!$A$2:$B$100,2,FALSE), "")</f>
        <v/>
      </c>
      <c r="H316" s="19"/>
      <c r="I316" s="35" t="str">
        <f>IF(H316&gt;0,VLOOKUP(H316,科目集計!$B$2:$C$206,2,FALSE), "")</f>
        <v/>
      </c>
      <c r="J316" s="21"/>
      <c r="K316" s="22"/>
    </row>
    <row r="317" spans="1:11" ht="17.25" customHeight="1" x14ac:dyDescent="0.15">
      <c r="A317" s="16"/>
      <c r="B317" s="17"/>
      <c r="C317" s="18"/>
      <c r="D317" s="19"/>
      <c r="E317" s="35" t="str">
        <f>IF(D317&gt;0,VLOOKUP(D317,伝票発行元!$A$2:$B$111,2,FALSE), "")</f>
        <v/>
      </c>
      <c r="F317" s="20"/>
      <c r="G317" s="35" t="str">
        <f>IF(F317&gt;0,VLOOKUP(F317,扱い!$A$2:$B$100,2,FALSE), "")</f>
        <v/>
      </c>
      <c r="H317" s="19"/>
      <c r="I317" s="35" t="str">
        <f>IF(H317&gt;0,VLOOKUP(H317,科目集計!$B$2:$C$206,2,FALSE), "")</f>
        <v/>
      </c>
      <c r="J317" s="21"/>
      <c r="K317" s="22"/>
    </row>
    <row r="318" spans="1:11" ht="17.25" customHeight="1" x14ac:dyDescent="0.15">
      <c r="A318" s="16"/>
      <c r="B318" s="17"/>
      <c r="C318" s="18"/>
      <c r="D318" s="19"/>
      <c r="E318" s="35" t="str">
        <f>IF(D318&gt;0,VLOOKUP(D318,伝票発行元!$A$2:$B$111,2,FALSE), "")</f>
        <v/>
      </c>
      <c r="F318" s="20"/>
      <c r="G318" s="35" t="str">
        <f>IF(F318&gt;0,VLOOKUP(F318,扱い!$A$2:$B$100,2,FALSE), "")</f>
        <v/>
      </c>
      <c r="H318" s="19"/>
      <c r="I318" s="35" t="str">
        <f>IF(H318&gt;0,VLOOKUP(H318,科目集計!$B$2:$C$206,2,FALSE), "")</f>
        <v/>
      </c>
      <c r="J318" s="21"/>
      <c r="K318" s="22"/>
    </row>
    <row r="319" spans="1:11" ht="17.25" customHeight="1" x14ac:dyDescent="0.15">
      <c r="A319" s="16"/>
      <c r="B319" s="17"/>
      <c r="C319" s="18"/>
      <c r="D319" s="19"/>
      <c r="E319" s="35" t="str">
        <f>IF(D319&gt;0,VLOOKUP(D319,伝票発行元!$A$2:$B$111,2,FALSE), "")</f>
        <v/>
      </c>
      <c r="F319" s="20"/>
      <c r="G319" s="35" t="str">
        <f>IF(F319&gt;0,VLOOKUP(F319,扱い!$A$2:$B$100,2,FALSE), "")</f>
        <v/>
      </c>
      <c r="H319" s="19"/>
      <c r="I319" s="35" t="str">
        <f>IF(H319&gt;0,VLOOKUP(H319,科目集計!$B$2:$C$206,2,FALSE), "")</f>
        <v/>
      </c>
      <c r="J319" s="21"/>
      <c r="K319" s="22"/>
    </row>
    <row r="320" spans="1:11" ht="17.25" customHeight="1" x14ac:dyDescent="0.15">
      <c r="A320" s="16"/>
      <c r="B320" s="17"/>
      <c r="C320" s="18"/>
      <c r="D320" s="19"/>
      <c r="E320" s="35" t="str">
        <f>IF(D320&gt;0,VLOOKUP(D320,伝票発行元!$A$2:$B$111,2,FALSE), "")</f>
        <v/>
      </c>
      <c r="F320" s="20"/>
      <c r="G320" s="35" t="str">
        <f>IF(F320&gt;0,VLOOKUP(F320,扱い!$A$2:$B$100,2,FALSE), "")</f>
        <v/>
      </c>
      <c r="H320" s="19"/>
      <c r="I320" s="35" t="str">
        <f>IF(H320&gt;0,VLOOKUP(H320,科目集計!$B$2:$C$206,2,FALSE), "")</f>
        <v/>
      </c>
      <c r="J320" s="21"/>
      <c r="K320" s="22"/>
    </row>
    <row r="321" spans="1:11" ht="17.25" customHeight="1" x14ac:dyDescent="0.15">
      <c r="A321" s="16"/>
      <c r="B321" s="17"/>
      <c r="C321" s="18"/>
      <c r="D321" s="19"/>
      <c r="E321" s="35" t="str">
        <f>IF(D321&gt;0,VLOOKUP(D321,伝票発行元!$A$2:$B$111,2,FALSE), "")</f>
        <v/>
      </c>
      <c r="F321" s="20"/>
      <c r="G321" s="35" t="str">
        <f>IF(F321&gt;0,VLOOKUP(F321,扱い!$A$2:$B$100,2,FALSE), "")</f>
        <v/>
      </c>
      <c r="H321" s="19"/>
      <c r="I321" s="35" t="str">
        <f>IF(H321&gt;0,VLOOKUP(H321,科目集計!$B$2:$C$206,2,FALSE), "")</f>
        <v/>
      </c>
      <c r="J321" s="21"/>
      <c r="K321" s="22"/>
    </row>
    <row r="322" spans="1:11" ht="17.25" customHeight="1" x14ac:dyDescent="0.15">
      <c r="A322" s="16"/>
      <c r="B322" s="17"/>
      <c r="C322" s="18"/>
      <c r="D322" s="19"/>
      <c r="E322" s="35" t="str">
        <f>IF(D322&gt;0,VLOOKUP(D322,伝票発行元!$A$2:$B$111,2,FALSE), "")</f>
        <v/>
      </c>
      <c r="F322" s="20"/>
      <c r="G322" s="35" t="str">
        <f>IF(F322&gt;0,VLOOKUP(F322,扱い!$A$2:$B$100,2,FALSE), "")</f>
        <v/>
      </c>
      <c r="H322" s="19"/>
      <c r="I322" s="35" t="str">
        <f>IF(H322&gt;0,VLOOKUP(H322,科目集計!$B$2:$C$206,2,FALSE), "")</f>
        <v/>
      </c>
      <c r="J322" s="21"/>
      <c r="K322" s="22"/>
    </row>
    <row r="323" spans="1:11" ht="17.25" customHeight="1" x14ac:dyDescent="0.15">
      <c r="A323" s="16"/>
      <c r="B323" s="17"/>
      <c r="C323" s="18"/>
      <c r="D323" s="19"/>
      <c r="E323" s="35" t="str">
        <f>IF(D323&gt;0,VLOOKUP(D323,伝票発行元!$A$2:$B$111,2,FALSE), "")</f>
        <v/>
      </c>
      <c r="F323" s="20"/>
      <c r="G323" s="35" t="str">
        <f>IF(F323&gt;0,VLOOKUP(F323,扱い!$A$2:$B$100,2,FALSE), "")</f>
        <v/>
      </c>
      <c r="H323" s="19"/>
      <c r="I323" s="35" t="str">
        <f>IF(H323&gt;0,VLOOKUP(H323,科目集計!$B$2:$C$206,2,FALSE), "")</f>
        <v/>
      </c>
      <c r="J323" s="21"/>
      <c r="K323" s="22"/>
    </row>
    <row r="324" spans="1:11" ht="17.25" customHeight="1" x14ac:dyDescent="0.15">
      <c r="A324" s="16"/>
      <c r="B324" s="17"/>
      <c r="C324" s="18"/>
      <c r="D324" s="19"/>
      <c r="E324" s="35" t="str">
        <f>IF(D324&gt;0,VLOOKUP(D324,伝票発行元!$A$2:$B$111,2,FALSE), "")</f>
        <v/>
      </c>
      <c r="F324" s="20"/>
      <c r="G324" s="35" t="str">
        <f>IF(F324&gt;0,VLOOKUP(F324,扱い!$A$2:$B$100,2,FALSE), "")</f>
        <v/>
      </c>
      <c r="H324" s="19"/>
      <c r="I324" s="35" t="str">
        <f>IF(H324&gt;0,VLOOKUP(H324,科目集計!$B$2:$C$206,2,FALSE), "")</f>
        <v/>
      </c>
      <c r="J324" s="21"/>
      <c r="K324" s="22"/>
    </row>
    <row r="325" spans="1:11" ht="17.25" customHeight="1" x14ac:dyDescent="0.15">
      <c r="A325" s="16"/>
      <c r="B325" s="17"/>
      <c r="C325" s="18"/>
      <c r="D325" s="19"/>
      <c r="E325" s="35" t="str">
        <f>IF(D325&gt;0,VLOOKUP(D325,伝票発行元!$A$2:$B$111,2,FALSE), "")</f>
        <v/>
      </c>
      <c r="F325" s="20"/>
      <c r="G325" s="35" t="str">
        <f>IF(F325&gt;0,VLOOKUP(F325,扱い!$A$2:$B$100,2,FALSE), "")</f>
        <v/>
      </c>
      <c r="H325" s="19"/>
      <c r="I325" s="35" t="str">
        <f>IF(H325&gt;0,VLOOKUP(H325,科目集計!$B$2:$C$206,2,FALSE), "")</f>
        <v/>
      </c>
      <c r="J325" s="21"/>
      <c r="K325" s="22"/>
    </row>
    <row r="326" spans="1:11" ht="17.25" customHeight="1" x14ac:dyDescent="0.15">
      <c r="A326" s="16"/>
      <c r="B326" s="17"/>
      <c r="C326" s="18"/>
      <c r="D326" s="19"/>
      <c r="E326" s="35" t="str">
        <f>IF(D326&gt;0,VLOOKUP(D326,伝票発行元!$A$2:$B$111,2,FALSE), "")</f>
        <v/>
      </c>
      <c r="F326" s="20"/>
      <c r="G326" s="35" t="str">
        <f>IF(F326&gt;0,VLOOKUP(F326,扱い!$A$2:$B$100,2,FALSE), "")</f>
        <v/>
      </c>
      <c r="H326" s="19"/>
      <c r="I326" s="35" t="str">
        <f>IF(H326&gt;0,VLOOKUP(H326,科目集計!$B$2:$C$206,2,FALSE), "")</f>
        <v/>
      </c>
      <c r="J326" s="21"/>
      <c r="K326" s="22"/>
    </row>
    <row r="327" spans="1:11" ht="17.25" customHeight="1" x14ac:dyDescent="0.15">
      <c r="A327" s="16"/>
      <c r="B327" s="17"/>
      <c r="C327" s="18"/>
      <c r="D327" s="19"/>
      <c r="E327" s="35" t="str">
        <f>IF(D327&gt;0,VLOOKUP(D327,伝票発行元!$A$2:$B$111,2,FALSE), "")</f>
        <v/>
      </c>
      <c r="F327" s="20"/>
      <c r="G327" s="35" t="str">
        <f>IF(F327&gt;0,VLOOKUP(F327,扱い!$A$2:$B$100,2,FALSE), "")</f>
        <v/>
      </c>
      <c r="H327" s="19"/>
      <c r="I327" s="35" t="str">
        <f>IF(H327&gt;0,VLOOKUP(H327,科目集計!$B$2:$C$206,2,FALSE), "")</f>
        <v/>
      </c>
      <c r="J327" s="21"/>
      <c r="K327" s="22"/>
    </row>
    <row r="328" spans="1:11" ht="17.25" customHeight="1" x14ac:dyDescent="0.15">
      <c r="A328" s="16"/>
      <c r="B328" s="17"/>
      <c r="C328" s="18"/>
      <c r="D328" s="19"/>
      <c r="E328" s="35" t="str">
        <f>IF(D328&gt;0,VLOOKUP(D328,伝票発行元!$A$2:$B$111,2,FALSE), "")</f>
        <v/>
      </c>
      <c r="F328" s="20"/>
      <c r="G328" s="35" t="str">
        <f>IF(F328&gt;0,VLOOKUP(F328,扱い!$A$2:$B$100,2,FALSE), "")</f>
        <v/>
      </c>
      <c r="H328" s="19"/>
      <c r="I328" s="35" t="str">
        <f>IF(H328&gt;0,VLOOKUP(H328,科目集計!$B$2:$C$206,2,FALSE), "")</f>
        <v/>
      </c>
      <c r="J328" s="21"/>
      <c r="K328" s="22"/>
    </row>
    <row r="329" spans="1:11" ht="17.25" customHeight="1" x14ac:dyDescent="0.15">
      <c r="A329" s="16"/>
      <c r="B329" s="17"/>
      <c r="C329" s="18"/>
      <c r="D329" s="19"/>
      <c r="E329" s="35" t="str">
        <f>IF(D329&gt;0,VLOOKUP(D329,伝票発行元!$A$2:$B$111,2,FALSE), "")</f>
        <v/>
      </c>
      <c r="F329" s="20"/>
      <c r="G329" s="35" t="str">
        <f>IF(F329&gt;0,VLOOKUP(F329,扱い!$A$2:$B$100,2,FALSE), "")</f>
        <v/>
      </c>
      <c r="H329" s="19"/>
      <c r="I329" s="35" t="str">
        <f>IF(H329&gt;0,VLOOKUP(H329,科目集計!$B$2:$C$206,2,FALSE), "")</f>
        <v/>
      </c>
      <c r="J329" s="21"/>
      <c r="K329" s="22"/>
    </row>
    <row r="330" spans="1:11" ht="17.25" customHeight="1" x14ac:dyDescent="0.15">
      <c r="A330" s="16"/>
      <c r="B330" s="17"/>
      <c r="C330" s="18"/>
      <c r="D330" s="19"/>
      <c r="E330" s="35" t="str">
        <f>IF(D330&gt;0,VLOOKUP(D330,伝票発行元!$A$2:$B$111,2,FALSE), "")</f>
        <v/>
      </c>
      <c r="F330" s="20"/>
      <c r="G330" s="35" t="str">
        <f>IF(F330&gt;0,VLOOKUP(F330,扱い!$A$2:$B$100,2,FALSE), "")</f>
        <v/>
      </c>
      <c r="H330" s="19"/>
      <c r="I330" s="35" t="str">
        <f>IF(H330&gt;0,VLOOKUP(H330,科目集計!$B$2:$C$206,2,FALSE), "")</f>
        <v/>
      </c>
      <c r="J330" s="21"/>
      <c r="K330" s="22"/>
    </row>
    <row r="331" spans="1:11" ht="17.25" customHeight="1" x14ac:dyDescent="0.15">
      <c r="A331" s="16"/>
      <c r="B331" s="17"/>
      <c r="C331" s="18"/>
      <c r="D331" s="19"/>
      <c r="E331" s="35" t="str">
        <f>IF(D331&gt;0,VLOOKUP(D331,伝票発行元!$A$2:$B$111,2,FALSE), "")</f>
        <v/>
      </c>
      <c r="F331" s="20"/>
      <c r="G331" s="35" t="str">
        <f>IF(F331&gt;0,VLOOKUP(F331,扱い!$A$2:$B$100,2,FALSE), "")</f>
        <v/>
      </c>
      <c r="H331" s="19"/>
      <c r="I331" s="35" t="str">
        <f>IF(H331&gt;0,VLOOKUP(H331,科目集計!$B$2:$C$206,2,FALSE), "")</f>
        <v/>
      </c>
      <c r="J331" s="21"/>
      <c r="K331" s="22"/>
    </row>
    <row r="332" spans="1:11" ht="17.25" customHeight="1" x14ac:dyDescent="0.15">
      <c r="A332" s="16"/>
      <c r="B332" s="17"/>
      <c r="C332" s="18"/>
      <c r="D332" s="19"/>
      <c r="E332" s="35" t="str">
        <f>IF(D332&gt;0,VLOOKUP(D332,伝票発行元!$A$2:$B$111,2,FALSE), "")</f>
        <v/>
      </c>
      <c r="F332" s="20"/>
      <c r="G332" s="35" t="str">
        <f>IF(F332&gt;0,VLOOKUP(F332,扱い!$A$2:$B$100,2,FALSE), "")</f>
        <v/>
      </c>
      <c r="H332" s="19"/>
      <c r="I332" s="35" t="str">
        <f>IF(H332&gt;0,VLOOKUP(H332,科目集計!$B$2:$C$206,2,FALSE), "")</f>
        <v/>
      </c>
      <c r="J332" s="21"/>
      <c r="K332" s="22"/>
    </row>
    <row r="333" spans="1:11" ht="17.25" customHeight="1" x14ac:dyDescent="0.15">
      <c r="A333" s="16"/>
      <c r="B333" s="17"/>
      <c r="C333" s="18"/>
      <c r="D333" s="19"/>
      <c r="E333" s="35" t="str">
        <f>IF(D333&gt;0,VLOOKUP(D333,伝票発行元!$A$2:$B$111,2,FALSE), "")</f>
        <v/>
      </c>
      <c r="F333" s="20"/>
      <c r="G333" s="35" t="str">
        <f>IF(F333&gt;0,VLOOKUP(F333,扱い!$A$2:$B$100,2,FALSE), "")</f>
        <v/>
      </c>
      <c r="H333" s="19"/>
      <c r="I333" s="35" t="str">
        <f>IF(H333&gt;0,VLOOKUP(H333,科目集計!$B$2:$C$206,2,FALSE), "")</f>
        <v/>
      </c>
      <c r="J333" s="21"/>
      <c r="K333" s="22"/>
    </row>
    <row r="334" spans="1:11" ht="17.25" customHeight="1" x14ac:dyDescent="0.15">
      <c r="A334" s="16"/>
      <c r="B334" s="17"/>
      <c r="C334" s="18"/>
      <c r="D334" s="19"/>
      <c r="E334" s="35" t="str">
        <f>IF(D334&gt;0,VLOOKUP(D334,伝票発行元!$A$2:$B$111,2,FALSE), "")</f>
        <v/>
      </c>
      <c r="F334" s="20"/>
      <c r="G334" s="35" t="str">
        <f>IF(F334&gt;0,VLOOKUP(F334,扱い!$A$2:$B$100,2,FALSE), "")</f>
        <v/>
      </c>
      <c r="H334" s="19"/>
      <c r="I334" s="35" t="str">
        <f>IF(H334&gt;0,VLOOKUP(H334,科目集計!$B$2:$C$206,2,FALSE), "")</f>
        <v/>
      </c>
      <c r="J334" s="21"/>
      <c r="K334" s="22"/>
    </row>
    <row r="335" spans="1:11" ht="17.25" customHeight="1" x14ac:dyDescent="0.15">
      <c r="A335" s="16"/>
      <c r="B335" s="17"/>
      <c r="C335" s="18"/>
      <c r="D335" s="19"/>
      <c r="E335" s="35" t="str">
        <f>IF(D335&gt;0,VLOOKUP(D335,伝票発行元!$A$2:$B$111,2,FALSE), "")</f>
        <v/>
      </c>
      <c r="F335" s="20"/>
      <c r="G335" s="35" t="str">
        <f>IF(F335&gt;0,VLOOKUP(F335,扱い!$A$2:$B$100,2,FALSE), "")</f>
        <v/>
      </c>
      <c r="H335" s="19"/>
      <c r="I335" s="35" t="str">
        <f>IF(H335&gt;0,VLOOKUP(H335,科目集計!$B$2:$C$206,2,FALSE), "")</f>
        <v/>
      </c>
      <c r="J335" s="21"/>
      <c r="K335" s="22"/>
    </row>
    <row r="336" spans="1:11" ht="17.25" customHeight="1" x14ac:dyDescent="0.15">
      <c r="A336" s="16"/>
      <c r="B336" s="17"/>
      <c r="C336" s="18"/>
      <c r="D336" s="19"/>
      <c r="E336" s="35" t="str">
        <f>IF(D336&gt;0,VLOOKUP(D336,伝票発行元!$A$2:$B$111,2,FALSE), "")</f>
        <v/>
      </c>
      <c r="F336" s="20"/>
      <c r="G336" s="35" t="str">
        <f>IF(F336&gt;0,VLOOKUP(F336,扱い!$A$2:$B$100,2,FALSE), "")</f>
        <v/>
      </c>
      <c r="H336" s="19"/>
      <c r="I336" s="35" t="str">
        <f>IF(H336&gt;0,VLOOKUP(H336,科目集計!$B$2:$C$206,2,FALSE), "")</f>
        <v/>
      </c>
      <c r="J336" s="21"/>
      <c r="K336" s="22"/>
    </row>
    <row r="337" spans="1:11" ht="17.25" customHeight="1" x14ac:dyDescent="0.15">
      <c r="A337" s="16"/>
      <c r="B337" s="17"/>
      <c r="C337" s="18"/>
      <c r="D337" s="19"/>
      <c r="E337" s="35" t="str">
        <f>IF(D337&gt;0,VLOOKUP(D337,伝票発行元!$A$2:$B$111,2,FALSE), "")</f>
        <v/>
      </c>
      <c r="F337" s="20"/>
      <c r="G337" s="35" t="str">
        <f>IF(F337&gt;0,VLOOKUP(F337,扱い!$A$2:$B$100,2,FALSE), "")</f>
        <v/>
      </c>
      <c r="H337" s="19"/>
      <c r="I337" s="35" t="str">
        <f>IF(H337&gt;0,VLOOKUP(H337,科目集計!$B$2:$C$206,2,FALSE), "")</f>
        <v/>
      </c>
      <c r="J337" s="21"/>
      <c r="K337" s="22"/>
    </row>
    <row r="338" spans="1:11" ht="17.25" customHeight="1" x14ac:dyDescent="0.15">
      <c r="A338" s="16"/>
      <c r="B338" s="17"/>
      <c r="C338" s="18"/>
      <c r="D338" s="19"/>
      <c r="E338" s="35" t="str">
        <f>IF(D338&gt;0,VLOOKUP(D338,伝票発行元!$A$2:$B$111,2,FALSE), "")</f>
        <v/>
      </c>
      <c r="F338" s="20"/>
      <c r="G338" s="35" t="str">
        <f>IF(F338&gt;0,VLOOKUP(F338,扱い!$A$2:$B$100,2,FALSE), "")</f>
        <v/>
      </c>
      <c r="H338" s="19"/>
      <c r="I338" s="35" t="str">
        <f>IF(H338&gt;0,VLOOKUP(H338,科目集計!$B$2:$C$206,2,FALSE), "")</f>
        <v/>
      </c>
      <c r="J338" s="21"/>
      <c r="K338" s="22"/>
    </row>
    <row r="339" spans="1:11" ht="17.25" customHeight="1" x14ac:dyDescent="0.15">
      <c r="A339" s="16"/>
      <c r="B339" s="17"/>
      <c r="C339" s="18"/>
      <c r="D339" s="19"/>
      <c r="E339" s="35" t="str">
        <f>IF(D339&gt;0,VLOOKUP(D339,伝票発行元!$A$2:$B$111,2,FALSE), "")</f>
        <v/>
      </c>
      <c r="F339" s="20"/>
      <c r="G339" s="35" t="str">
        <f>IF(F339&gt;0,VLOOKUP(F339,扱い!$A$2:$B$100,2,FALSE), "")</f>
        <v/>
      </c>
      <c r="H339" s="19"/>
      <c r="I339" s="35" t="str">
        <f>IF(H339&gt;0,VLOOKUP(H339,科目集計!$B$2:$C$206,2,FALSE), "")</f>
        <v/>
      </c>
      <c r="J339" s="21"/>
      <c r="K339" s="22"/>
    </row>
    <row r="340" spans="1:11" ht="17.25" customHeight="1" x14ac:dyDescent="0.15">
      <c r="A340" s="16"/>
      <c r="B340" s="17"/>
      <c r="C340" s="18"/>
      <c r="D340" s="19"/>
      <c r="E340" s="35" t="str">
        <f>IF(D340&gt;0,VLOOKUP(D340,伝票発行元!$A$2:$B$111,2,FALSE), "")</f>
        <v/>
      </c>
      <c r="F340" s="20"/>
      <c r="G340" s="35" t="str">
        <f>IF(F340&gt;0,VLOOKUP(F340,扱い!$A$2:$B$100,2,FALSE), "")</f>
        <v/>
      </c>
      <c r="H340" s="19"/>
      <c r="I340" s="35" t="str">
        <f>IF(H340&gt;0,VLOOKUP(H340,科目集計!$B$2:$C$206,2,FALSE), "")</f>
        <v/>
      </c>
      <c r="J340" s="21"/>
      <c r="K340" s="22"/>
    </row>
    <row r="341" spans="1:11" ht="17.25" customHeight="1" x14ac:dyDescent="0.15">
      <c r="A341" s="16"/>
      <c r="B341" s="17"/>
      <c r="C341" s="18"/>
      <c r="D341" s="19"/>
      <c r="E341" s="35" t="str">
        <f>IF(D341&gt;0,VLOOKUP(D341,伝票発行元!$A$2:$B$111,2,FALSE), "")</f>
        <v/>
      </c>
      <c r="F341" s="20"/>
      <c r="G341" s="35" t="str">
        <f>IF(F341&gt;0,VLOOKUP(F341,扱い!$A$2:$B$100,2,FALSE), "")</f>
        <v/>
      </c>
      <c r="H341" s="19"/>
      <c r="I341" s="35" t="str">
        <f>IF(H341&gt;0,VLOOKUP(H341,科目集計!$B$2:$C$206,2,FALSE), "")</f>
        <v/>
      </c>
      <c r="J341" s="21"/>
      <c r="K341" s="22"/>
    </row>
    <row r="342" spans="1:11" ht="17.25" customHeight="1" x14ac:dyDescent="0.15">
      <c r="A342" s="16"/>
      <c r="B342" s="17"/>
      <c r="C342" s="18"/>
      <c r="D342" s="19"/>
      <c r="E342" s="35" t="str">
        <f>IF(D342&gt;0,VLOOKUP(D342,伝票発行元!$A$2:$B$111,2,FALSE), "")</f>
        <v/>
      </c>
      <c r="F342" s="20"/>
      <c r="G342" s="35" t="str">
        <f>IF(F342&gt;0,VLOOKUP(F342,扱い!$A$2:$B$100,2,FALSE), "")</f>
        <v/>
      </c>
      <c r="H342" s="19"/>
      <c r="I342" s="35" t="str">
        <f>IF(H342&gt;0,VLOOKUP(H342,科目集計!$B$2:$C$206,2,FALSE), "")</f>
        <v/>
      </c>
      <c r="J342" s="21"/>
      <c r="K342" s="22"/>
    </row>
    <row r="343" spans="1:11" ht="17.25" customHeight="1" x14ac:dyDescent="0.15">
      <c r="A343" s="16"/>
      <c r="B343" s="17"/>
      <c r="C343" s="18"/>
      <c r="D343" s="19"/>
      <c r="E343" s="35" t="str">
        <f>IF(D343&gt;0,VLOOKUP(D343,伝票発行元!$A$2:$B$111,2,FALSE), "")</f>
        <v/>
      </c>
      <c r="F343" s="20"/>
      <c r="G343" s="35" t="str">
        <f>IF(F343&gt;0,VLOOKUP(F343,扱い!$A$2:$B$100,2,FALSE), "")</f>
        <v/>
      </c>
      <c r="H343" s="19"/>
      <c r="I343" s="35" t="str">
        <f>IF(H343&gt;0,VLOOKUP(H343,科目集計!$B$2:$C$206,2,FALSE), "")</f>
        <v/>
      </c>
      <c r="J343" s="21"/>
      <c r="K343" s="22"/>
    </row>
    <row r="344" spans="1:11" ht="17.25" customHeight="1" x14ac:dyDescent="0.15">
      <c r="A344" s="16"/>
      <c r="B344" s="17"/>
      <c r="C344" s="18"/>
      <c r="D344" s="19"/>
      <c r="E344" s="35" t="str">
        <f>IF(D344&gt;0,VLOOKUP(D344,伝票発行元!$A$2:$B$111,2,FALSE), "")</f>
        <v/>
      </c>
      <c r="F344" s="20"/>
      <c r="G344" s="35" t="str">
        <f>IF(F344&gt;0,VLOOKUP(F344,扱い!$A$2:$B$100,2,FALSE), "")</f>
        <v/>
      </c>
      <c r="H344" s="19"/>
      <c r="I344" s="35" t="str">
        <f>IF(H344&gt;0,VLOOKUP(H344,科目集計!$B$2:$C$206,2,FALSE), "")</f>
        <v/>
      </c>
      <c r="J344" s="21"/>
      <c r="K344" s="22"/>
    </row>
    <row r="345" spans="1:11" ht="17.25" customHeight="1" x14ac:dyDescent="0.15">
      <c r="A345" s="16"/>
      <c r="B345" s="17"/>
      <c r="C345" s="18"/>
      <c r="D345" s="19"/>
      <c r="E345" s="35" t="str">
        <f>IF(D345&gt;0,VLOOKUP(D345,伝票発行元!$A$2:$B$111,2,FALSE), "")</f>
        <v/>
      </c>
      <c r="F345" s="20"/>
      <c r="G345" s="35" t="str">
        <f>IF(F345&gt;0,VLOOKUP(F345,扱い!$A$2:$B$100,2,FALSE), "")</f>
        <v/>
      </c>
      <c r="H345" s="19"/>
      <c r="I345" s="35" t="str">
        <f>IF(H345&gt;0,VLOOKUP(H345,科目集計!$B$2:$C$206,2,FALSE), "")</f>
        <v/>
      </c>
      <c r="J345" s="21"/>
      <c r="K345" s="22"/>
    </row>
    <row r="346" spans="1:11" ht="17.25" customHeight="1" x14ac:dyDescent="0.15">
      <c r="A346" s="16"/>
      <c r="B346" s="17"/>
      <c r="C346" s="18"/>
      <c r="D346" s="19"/>
      <c r="E346" s="35" t="str">
        <f>IF(D346&gt;0,VLOOKUP(D346,伝票発行元!$A$2:$B$111,2,FALSE), "")</f>
        <v/>
      </c>
      <c r="F346" s="20"/>
      <c r="G346" s="35" t="str">
        <f>IF(F346&gt;0,VLOOKUP(F346,扱い!$A$2:$B$100,2,FALSE), "")</f>
        <v/>
      </c>
      <c r="H346" s="19"/>
      <c r="I346" s="35" t="str">
        <f>IF(H346&gt;0,VLOOKUP(H346,科目集計!$B$2:$C$206,2,FALSE), "")</f>
        <v/>
      </c>
      <c r="J346" s="21"/>
      <c r="K346" s="22"/>
    </row>
    <row r="347" spans="1:11" ht="17.25" customHeight="1" x14ac:dyDescent="0.15">
      <c r="A347" s="16"/>
      <c r="B347" s="17"/>
      <c r="C347" s="18"/>
      <c r="D347" s="19"/>
      <c r="E347" s="35" t="str">
        <f>IF(D347&gt;0,VLOOKUP(D347,伝票発行元!$A$2:$B$111,2,FALSE), "")</f>
        <v/>
      </c>
      <c r="F347" s="20"/>
      <c r="G347" s="35" t="str">
        <f>IF(F347&gt;0,VLOOKUP(F347,扱い!$A$2:$B$100,2,FALSE), "")</f>
        <v/>
      </c>
      <c r="H347" s="19"/>
      <c r="I347" s="35" t="str">
        <f>IF(H347&gt;0,VLOOKUP(H347,科目集計!$B$2:$C$206,2,FALSE), "")</f>
        <v/>
      </c>
      <c r="J347" s="21"/>
      <c r="K347" s="22"/>
    </row>
    <row r="348" spans="1:11" ht="17.25" customHeight="1" x14ac:dyDescent="0.15">
      <c r="A348" s="16"/>
      <c r="B348" s="17"/>
      <c r="C348" s="18"/>
      <c r="D348" s="19"/>
      <c r="E348" s="35" t="str">
        <f>IF(D348&gt;0,VLOOKUP(D348,伝票発行元!$A$2:$B$111,2,FALSE), "")</f>
        <v/>
      </c>
      <c r="F348" s="20"/>
      <c r="G348" s="35" t="str">
        <f>IF(F348&gt;0,VLOOKUP(F348,扱い!$A$2:$B$100,2,FALSE), "")</f>
        <v/>
      </c>
      <c r="H348" s="19"/>
      <c r="I348" s="35" t="str">
        <f>IF(H348&gt;0,VLOOKUP(H348,科目集計!$B$2:$C$206,2,FALSE), "")</f>
        <v/>
      </c>
      <c r="J348" s="21"/>
      <c r="K348" s="22"/>
    </row>
    <row r="349" spans="1:11" ht="17.25" customHeight="1" x14ac:dyDescent="0.15">
      <c r="A349" s="16"/>
      <c r="B349" s="17"/>
      <c r="C349" s="18"/>
      <c r="D349" s="19"/>
      <c r="E349" s="35" t="str">
        <f>IF(D349&gt;0,VLOOKUP(D349,伝票発行元!$A$2:$B$111,2,FALSE), "")</f>
        <v/>
      </c>
      <c r="F349" s="20"/>
      <c r="G349" s="35" t="str">
        <f>IF(F349&gt;0,VLOOKUP(F349,扱い!$A$2:$B$100,2,FALSE), "")</f>
        <v/>
      </c>
      <c r="H349" s="19"/>
      <c r="I349" s="35" t="str">
        <f>IF(H349&gt;0,VLOOKUP(H349,科目集計!$B$2:$C$206,2,FALSE), "")</f>
        <v/>
      </c>
      <c r="J349" s="21"/>
      <c r="K349" s="22"/>
    </row>
    <row r="350" spans="1:11" ht="17.25" customHeight="1" x14ac:dyDescent="0.15">
      <c r="A350" s="16"/>
      <c r="B350" s="17"/>
      <c r="C350" s="18"/>
      <c r="D350" s="19"/>
      <c r="E350" s="35" t="str">
        <f>IF(D350&gt;0,VLOOKUP(D350,伝票発行元!$A$2:$B$111,2,FALSE), "")</f>
        <v/>
      </c>
      <c r="F350" s="20"/>
      <c r="G350" s="35" t="str">
        <f>IF(F350&gt;0,VLOOKUP(F350,扱い!$A$2:$B$100,2,FALSE), "")</f>
        <v/>
      </c>
      <c r="H350" s="19"/>
      <c r="I350" s="35" t="str">
        <f>IF(H350&gt;0,VLOOKUP(H350,科目集計!$B$2:$C$206,2,FALSE), "")</f>
        <v/>
      </c>
      <c r="J350" s="21"/>
      <c r="K350" s="22"/>
    </row>
    <row r="351" spans="1:11" ht="17.25" customHeight="1" x14ac:dyDescent="0.15">
      <c r="A351" s="16"/>
      <c r="B351" s="17"/>
      <c r="C351" s="18"/>
      <c r="D351" s="19"/>
      <c r="E351" s="35" t="str">
        <f>IF(D351&gt;0,VLOOKUP(D351,伝票発行元!$A$2:$B$111,2,FALSE), "")</f>
        <v/>
      </c>
      <c r="F351" s="20"/>
      <c r="G351" s="35" t="str">
        <f>IF(F351&gt;0,VLOOKUP(F351,扱い!$A$2:$B$100,2,FALSE), "")</f>
        <v/>
      </c>
      <c r="H351" s="19"/>
      <c r="I351" s="35" t="str">
        <f>IF(H351&gt;0,VLOOKUP(H351,科目集計!$B$2:$C$206,2,FALSE), "")</f>
        <v/>
      </c>
      <c r="J351" s="21"/>
      <c r="K351" s="22"/>
    </row>
    <row r="352" spans="1:11" ht="17.25" customHeight="1" x14ac:dyDescent="0.15">
      <c r="A352" s="16"/>
      <c r="B352" s="17"/>
      <c r="C352" s="18"/>
      <c r="D352" s="19"/>
      <c r="E352" s="35" t="str">
        <f>IF(D352&gt;0,VLOOKUP(D352,伝票発行元!$A$2:$B$111,2,FALSE), "")</f>
        <v/>
      </c>
      <c r="F352" s="20"/>
      <c r="G352" s="35" t="str">
        <f>IF(F352&gt;0,VLOOKUP(F352,扱い!$A$2:$B$100,2,FALSE), "")</f>
        <v/>
      </c>
      <c r="H352" s="19"/>
      <c r="I352" s="35" t="str">
        <f>IF(H352&gt;0,VLOOKUP(H352,科目集計!$B$2:$C$206,2,FALSE), "")</f>
        <v/>
      </c>
      <c r="J352" s="21"/>
      <c r="K352" s="22"/>
    </row>
    <row r="353" spans="1:11" ht="17.25" customHeight="1" x14ac:dyDescent="0.15">
      <c r="A353" s="16"/>
      <c r="B353" s="17"/>
      <c r="C353" s="18"/>
      <c r="D353" s="19"/>
      <c r="E353" s="35" t="str">
        <f>IF(D353&gt;0,VLOOKUP(D353,伝票発行元!$A$2:$B$111,2,FALSE), "")</f>
        <v/>
      </c>
      <c r="F353" s="20"/>
      <c r="G353" s="35" t="str">
        <f>IF(F353&gt;0,VLOOKUP(F353,扱い!$A$2:$B$100,2,FALSE), "")</f>
        <v/>
      </c>
      <c r="H353" s="19"/>
      <c r="I353" s="35" t="str">
        <f>IF(H353&gt;0,VLOOKUP(H353,科目集計!$B$2:$C$206,2,FALSE), "")</f>
        <v/>
      </c>
      <c r="J353" s="21"/>
      <c r="K353" s="22"/>
    </row>
    <row r="354" spans="1:11" ht="17.25" customHeight="1" x14ac:dyDescent="0.15">
      <c r="A354" s="16"/>
      <c r="B354" s="17"/>
      <c r="C354" s="18"/>
      <c r="D354" s="19"/>
      <c r="E354" s="35" t="str">
        <f>IF(D354&gt;0,VLOOKUP(D354,伝票発行元!$A$2:$B$111,2,FALSE), "")</f>
        <v/>
      </c>
      <c r="F354" s="20"/>
      <c r="G354" s="35" t="str">
        <f>IF(F354&gt;0,VLOOKUP(F354,扱い!$A$2:$B$100,2,FALSE), "")</f>
        <v/>
      </c>
      <c r="H354" s="19"/>
      <c r="I354" s="35" t="str">
        <f>IF(H354&gt;0,VLOOKUP(H354,科目集計!$B$2:$C$206,2,FALSE), "")</f>
        <v/>
      </c>
      <c r="J354" s="21"/>
      <c r="K354" s="22"/>
    </row>
    <row r="355" spans="1:11" ht="17.25" customHeight="1" x14ac:dyDescent="0.15">
      <c r="A355" s="16"/>
      <c r="B355" s="17"/>
      <c r="C355" s="18"/>
      <c r="D355" s="19"/>
      <c r="E355" s="35" t="str">
        <f>IF(D355&gt;0,VLOOKUP(D355,伝票発行元!$A$2:$B$111,2,FALSE), "")</f>
        <v/>
      </c>
      <c r="F355" s="20"/>
      <c r="G355" s="35" t="str">
        <f>IF(F355&gt;0,VLOOKUP(F355,扱い!$A$2:$B$100,2,FALSE), "")</f>
        <v/>
      </c>
      <c r="H355" s="19"/>
      <c r="I355" s="35" t="str">
        <f>IF(H355&gt;0,VLOOKUP(H355,科目集計!$B$2:$C$206,2,FALSE), "")</f>
        <v/>
      </c>
      <c r="J355" s="21"/>
      <c r="K355" s="22"/>
    </row>
    <row r="356" spans="1:11" ht="17.25" customHeight="1" x14ac:dyDescent="0.15">
      <c r="A356" s="16"/>
      <c r="B356" s="17"/>
      <c r="C356" s="18"/>
      <c r="D356" s="19"/>
      <c r="E356" s="35" t="str">
        <f>IF(D356&gt;0,VLOOKUP(D356,伝票発行元!$A$2:$B$111,2,FALSE), "")</f>
        <v/>
      </c>
      <c r="F356" s="20"/>
      <c r="G356" s="35" t="str">
        <f>IF(F356&gt;0,VLOOKUP(F356,扱い!$A$2:$B$100,2,FALSE), "")</f>
        <v/>
      </c>
      <c r="H356" s="19"/>
      <c r="I356" s="35" t="str">
        <f>IF(H356&gt;0,VLOOKUP(H356,科目集計!$B$2:$C$206,2,FALSE), "")</f>
        <v/>
      </c>
      <c r="J356" s="21"/>
      <c r="K356" s="22"/>
    </row>
    <row r="357" spans="1:11" ht="17.25" customHeight="1" x14ac:dyDescent="0.15">
      <c r="A357" s="16"/>
      <c r="B357" s="17"/>
      <c r="C357" s="18"/>
      <c r="D357" s="19"/>
      <c r="E357" s="35" t="str">
        <f>IF(D357&gt;0,VLOOKUP(D357,伝票発行元!$A$2:$B$111,2,FALSE), "")</f>
        <v/>
      </c>
      <c r="F357" s="20"/>
      <c r="G357" s="35" t="str">
        <f>IF(F357&gt;0,VLOOKUP(F357,扱い!$A$2:$B$100,2,FALSE), "")</f>
        <v/>
      </c>
      <c r="H357" s="19"/>
      <c r="I357" s="35" t="str">
        <f>IF(H357&gt;0,VLOOKUP(H357,科目集計!$B$2:$C$206,2,FALSE), "")</f>
        <v/>
      </c>
      <c r="J357" s="21"/>
      <c r="K357" s="22"/>
    </row>
    <row r="358" spans="1:11" ht="17.25" customHeight="1" x14ac:dyDescent="0.15">
      <c r="A358" s="16"/>
      <c r="B358" s="17"/>
      <c r="C358" s="18"/>
      <c r="D358" s="19"/>
      <c r="E358" s="35" t="str">
        <f>IF(D358&gt;0,VLOOKUP(D358,伝票発行元!$A$2:$B$111,2,FALSE), "")</f>
        <v/>
      </c>
      <c r="F358" s="20"/>
      <c r="G358" s="35" t="str">
        <f>IF(F358&gt;0,VLOOKUP(F358,扱い!$A$2:$B$100,2,FALSE), "")</f>
        <v/>
      </c>
      <c r="H358" s="19"/>
      <c r="I358" s="35" t="str">
        <f>IF(H358&gt;0,VLOOKUP(H358,科目集計!$B$2:$C$206,2,FALSE), "")</f>
        <v/>
      </c>
      <c r="J358" s="21"/>
      <c r="K358" s="22"/>
    </row>
    <row r="359" spans="1:11" ht="17.25" customHeight="1" x14ac:dyDescent="0.15">
      <c r="A359" s="16"/>
      <c r="B359" s="17"/>
      <c r="C359" s="18"/>
      <c r="D359" s="19"/>
      <c r="E359" s="35" t="str">
        <f>IF(D359&gt;0,VLOOKUP(D359,伝票発行元!$A$2:$B$111,2,FALSE), "")</f>
        <v/>
      </c>
      <c r="F359" s="20"/>
      <c r="G359" s="35" t="str">
        <f>IF(F359&gt;0,VLOOKUP(F359,扱い!$A$2:$B$100,2,FALSE), "")</f>
        <v/>
      </c>
      <c r="H359" s="19"/>
      <c r="I359" s="35" t="str">
        <f>IF(H359&gt;0,VLOOKUP(H359,科目集計!$B$2:$C$206,2,FALSE), "")</f>
        <v/>
      </c>
      <c r="J359" s="21"/>
      <c r="K359" s="22"/>
    </row>
    <row r="360" spans="1:11" ht="17.25" customHeight="1" x14ac:dyDescent="0.15">
      <c r="A360" s="16"/>
      <c r="B360" s="17"/>
      <c r="C360" s="18"/>
      <c r="D360" s="19"/>
      <c r="E360" s="35" t="str">
        <f>IF(D360&gt;0,VLOOKUP(D360,伝票発行元!$A$2:$B$111,2,FALSE), "")</f>
        <v/>
      </c>
      <c r="F360" s="20"/>
      <c r="G360" s="35" t="str">
        <f>IF(F360&gt;0,VLOOKUP(F360,扱い!$A$2:$B$100,2,FALSE), "")</f>
        <v/>
      </c>
      <c r="H360" s="19"/>
      <c r="I360" s="35" t="str">
        <f>IF(H360&gt;0,VLOOKUP(H360,科目集計!$B$2:$C$206,2,FALSE), "")</f>
        <v/>
      </c>
      <c r="J360" s="21"/>
      <c r="K360" s="22"/>
    </row>
    <row r="361" spans="1:11" ht="17.25" customHeight="1" x14ac:dyDescent="0.15">
      <c r="A361" s="16"/>
      <c r="B361" s="17"/>
      <c r="C361" s="18"/>
      <c r="D361" s="19"/>
      <c r="E361" s="35" t="str">
        <f>IF(D361&gt;0,VLOOKUP(D361,伝票発行元!$A$2:$B$111,2,FALSE), "")</f>
        <v/>
      </c>
      <c r="F361" s="20"/>
      <c r="G361" s="35" t="str">
        <f>IF(F361&gt;0,VLOOKUP(F361,扱い!$A$2:$B$100,2,FALSE), "")</f>
        <v/>
      </c>
      <c r="H361" s="19"/>
      <c r="I361" s="35" t="str">
        <f>IF(H361&gt;0,VLOOKUP(H361,科目集計!$B$2:$C$206,2,FALSE), "")</f>
        <v/>
      </c>
      <c r="J361" s="21"/>
      <c r="K361" s="22"/>
    </row>
    <row r="362" spans="1:11" ht="17.25" customHeight="1" x14ac:dyDescent="0.15">
      <c r="A362" s="16"/>
      <c r="B362" s="17"/>
      <c r="C362" s="18"/>
      <c r="D362" s="19"/>
      <c r="E362" s="35" t="str">
        <f>IF(D362&gt;0,VLOOKUP(D362,伝票発行元!$A$2:$B$111,2,FALSE), "")</f>
        <v/>
      </c>
      <c r="F362" s="20"/>
      <c r="G362" s="35" t="str">
        <f>IF(F362&gt;0,VLOOKUP(F362,扱い!$A$2:$B$100,2,FALSE), "")</f>
        <v/>
      </c>
      <c r="H362" s="19"/>
      <c r="I362" s="35" t="str">
        <f>IF(H362&gt;0,VLOOKUP(H362,科目集計!$B$2:$C$206,2,FALSE), "")</f>
        <v/>
      </c>
      <c r="J362" s="21"/>
      <c r="K362" s="22"/>
    </row>
    <row r="363" spans="1:11" ht="17.25" customHeight="1" x14ac:dyDescent="0.15">
      <c r="A363" s="16"/>
      <c r="B363" s="17"/>
      <c r="C363" s="18"/>
      <c r="D363" s="19"/>
      <c r="E363" s="35" t="str">
        <f>IF(D363&gt;0,VLOOKUP(D363,伝票発行元!$A$2:$B$111,2,FALSE), "")</f>
        <v/>
      </c>
      <c r="F363" s="20"/>
      <c r="G363" s="35" t="str">
        <f>IF(F363&gt;0,VLOOKUP(F363,扱い!$A$2:$B$100,2,FALSE), "")</f>
        <v/>
      </c>
      <c r="H363" s="19"/>
      <c r="I363" s="35" t="str">
        <f>IF(H363&gt;0,VLOOKUP(H363,科目集計!$B$2:$C$206,2,FALSE), "")</f>
        <v/>
      </c>
      <c r="J363" s="21"/>
      <c r="K363" s="22"/>
    </row>
    <row r="364" spans="1:11" ht="17.25" customHeight="1" x14ac:dyDescent="0.15">
      <c r="A364" s="16"/>
      <c r="B364" s="17"/>
      <c r="C364" s="18"/>
      <c r="D364" s="19"/>
      <c r="E364" s="35" t="str">
        <f>IF(D364&gt;0,VLOOKUP(D364,伝票発行元!$A$2:$B$111,2,FALSE), "")</f>
        <v/>
      </c>
      <c r="F364" s="20"/>
      <c r="G364" s="35" t="str">
        <f>IF(F364&gt;0,VLOOKUP(F364,扱い!$A$2:$B$100,2,FALSE), "")</f>
        <v/>
      </c>
      <c r="H364" s="19"/>
      <c r="I364" s="35" t="str">
        <f>IF(H364&gt;0,VLOOKUP(H364,科目集計!$B$2:$C$206,2,FALSE), "")</f>
        <v/>
      </c>
      <c r="J364" s="21"/>
      <c r="K364" s="22"/>
    </row>
    <row r="365" spans="1:11" ht="17.25" customHeight="1" x14ac:dyDescent="0.15">
      <c r="A365" s="16"/>
      <c r="B365" s="17"/>
      <c r="C365" s="18"/>
      <c r="D365" s="19"/>
      <c r="E365" s="35" t="str">
        <f>IF(D365&gt;0,VLOOKUP(D365,伝票発行元!$A$2:$B$111,2,FALSE), "")</f>
        <v/>
      </c>
      <c r="F365" s="20"/>
      <c r="G365" s="35" t="str">
        <f>IF(F365&gt;0,VLOOKUP(F365,扱い!$A$2:$B$100,2,FALSE), "")</f>
        <v/>
      </c>
      <c r="H365" s="19"/>
      <c r="I365" s="35" t="str">
        <f>IF(H365&gt;0,VLOOKUP(H365,科目集計!$B$2:$C$206,2,FALSE), "")</f>
        <v/>
      </c>
      <c r="J365" s="21"/>
      <c r="K365" s="22"/>
    </row>
    <row r="366" spans="1:11" ht="17.25" customHeight="1" x14ac:dyDescent="0.15">
      <c r="A366" s="16"/>
      <c r="B366" s="17"/>
      <c r="C366" s="18"/>
      <c r="D366" s="19"/>
      <c r="E366" s="35" t="str">
        <f>IF(D366&gt;0,VLOOKUP(D366,伝票発行元!$A$2:$B$111,2,FALSE), "")</f>
        <v/>
      </c>
      <c r="F366" s="20"/>
      <c r="G366" s="35" t="str">
        <f>IF(F366&gt;0,VLOOKUP(F366,扱い!$A$2:$B$100,2,FALSE), "")</f>
        <v/>
      </c>
      <c r="H366" s="19"/>
      <c r="I366" s="35" t="str">
        <f>IF(H366&gt;0,VLOOKUP(H366,科目集計!$B$2:$C$206,2,FALSE), "")</f>
        <v/>
      </c>
      <c r="J366" s="21"/>
      <c r="K366" s="22"/>
    </row>
    <row r="367" spans="1:11" ht="17.25" customHeight="1" x14ac:dyDescent="0.15">
      <c r="A367" s="16"/>
      <c r="B367" s="17"/>
      <c r="C367" s="18"/>
      <c r="D367" s="19"/>
      <c r="E367" s="35" t="str">
        <f>IF(D367&gt;0,VLOOKUP(D367,伝票発行元!$A$2:$B$111,2,FALSE), "")</f>
        <v/>
      </c>
      <c r="F367" s="20"/>
      <c r="G367" s="35" t="str">
        <f>IF(F367&gt;0,VLOOKUP(F367,扱い!$A$2:$B$100,2,FALSE), "")</f>
        <v/>
      </c>
      <c r="H367" s="19"/>
      <c r="I367" s="35" t="str">
        <f>IF(H367&gt;0,VLOOKUP(H367,科目集計!$B$2:$C$206,2,FALSE), "")</f>
        <v/>
      </c>
      <c r="J367" s="21"/>
      <c r="K367" s="22"/>
    </row>
    <row r="368" spans="1:11" ht="17.25" customHeight="1" x14ac:dyDescent="0.15">
      <c r="A368" s="16"/>
      <c r="B368" s="17"/>
      <c r="C368" s="18"/>
      <c r="D368" s="19"/>
      <c r="E368" s="35" t="str">
        <f>IF(D368&gt;0,VLOOKUP(D368,伝票発行元!$A$2:$B$111,2,FALSE), "")</f>
        <v/>
      </c>
      <c r="F368" s="20"/>
      <c r="G368" s="35" t="str">
        <f>IF(F368&gt;0,VLOOKUP(F368,扱い!$A$2:$B$100,2,FALSE), "")</f>
        <v/>
      </c>
      <c r="H368" s="19"/>
      <c r="I368" s="35" t="str">
        <f>IF(H368&gt;0,VLOOKUP(H368,科目集計!$B$2:$C$206,2,FALSE), "")</f>
        <v/>
      </c>
      <c r="J368" s="21"/>
      <c r="K368" s="22"/>
    </row>
    <row r="369" spans="1:11" ht="17.25" customHeight="1" x14ac:dyDescent="0.15">
      <c r="A369" s="16"/>
      <c r="B369" s="17"/>
      <c r="C369" s="18"/>
      <c r="D369" s="19"/>
      <c r="E369" s="35" t="str">
        <f>IF(D369&gt;0,VLOOKUP(D369,伝票発行元!$A$2:$B$111,2,FALSE), "")</f>
        <v/>
      </c>
      <c r="F369" s="20"/>
      <c r="G369" s="35" t="str">
        <f>IF(F369&gt;0,VLOOKUP(F369,扱い!$A$2:$B$100,2,FALSE), "")</f>
        <v/>
      </c>
      <c r="H369" s="19"/>
      <c r="I369" s="35" t="str">
        <f>IF(H369&gt;0,VLOOKUP(H369,科目集計!$B$2:$C$206,2,FALSE), "")</f>
        <v/>
      </c>
      <c r="J369" s="21"/>
      <c r="K369" s="22"/>
    </row>
    <row r="370" spans="1:11" ht="17.25" customHeight="1" x14ac:dyDescent="0.15">
      <c r="A370" s="16"/>
      <c r="B370" s="17"/>
      <c r="C370" s="18"/>
      <c r="D370" s="19"/>
      <c r="E370" s="35" t="str">
        <f>IF(D370&gt;0,VLOOKUP(D370,伝票発行元!$A$2:$B$111,2,FALSE), "")</f>
        <v/>
      </c>
      <c r="F370" s="20"/>
      <c r="G370" s="35" t="str">
        <f>IF(F370&gt;0,VLOOKUP(F370,扱い!$A$2:$B$100,2,FALSE), "")</f>
        <v/>
      </c>
      <c r="H370" s="19"/>
      <c r="I370" s="35" t="str">
        <f>IF(H370&gt;0,VLOOKUP(H370,科目集計!$B$2:$C$206,2,FALSE), "")</f>
        <v/>
      </c>
      <c r="J370" s="21"/>
      <c r="K370" s="22"/>
    </row>
    <row r="371" spans="1:11" ht="17.25" customHeight="1" x14ac:dyDescent="0.15">
      <c r="A371" s="16"/>
      <c r="B371" s="17"/>
      <c r="C371" s="18"/>
      <c r="D371" s="19"/>
      <c r="E371" s="35" t="str">
        <f>IF(D371&gt;0,VLOOKUP(D371,伝票発行元!$A$2:$B$111,2,FALSE), "")</f>
        <v/>
      </c>
      <c r="F371" s="20"/>
      <c r="G371" s="35" t="str">
        <f>IF(F371&gt;0,VLOOKUP(F371,扱い!$A$2:$B$100,2,FALSE), "")</f>
        <v/>
      </c>
      <c r="H371" s="19"/>
      <c r="I371" s="35" t="str">
        <f>IF(H371&gt;0,VLOOKUP(H371,科目集計!$B$2:$C$206,2,FALSE), "")</f>
        <v/>
      </c>
      <c r="J371" s="21"/>
      <c r="K371" s="22"/>
    </row>
    <row r="372" spans="1:11" ht="17.25" customHeight="1" x14ac:dyDescent="0.15">
      <c r="A372" s="16"/>
      <c r="B372" s="17"/>
      <c r="C372" s="18"/>
      <c r="D372" s="19"/>
      <c r="E372" s="35" t="str">
        <f>IF(D372&gt;0,VLOOKUP(D372,伝票発行元!$A$2:$B$111,2,FALSE), "")</f>
        <v/>
      </c>
      <c r="F372" s="20"/>
      <c r="G372" s="35" t="str">
        <f>IF(F372&gt;0,VLOOKUP(F372,扱い!$A$2:$B$100,2,FALSE), "")</f>
        <v/>
      </c>
      <c r="H372" s="19"/>
      <c r="I372" s="35" t="str">
        <f>IF(H372&gt;0,VLOOKUP(H372,科目集計!$B$2:$C$206,2,FALSE), "")</f>
        <v/>
      </c>
      <c r="J372" s="21"/>
      <c r="K372" s="22"/>
    </row>
    <row r="373" spans="1:11" ht="17.25" customHeight="1" x14ac:dyDescent="0.15">
      <c r="A373" s="16"/>
      <c r="B373" s="17"/>
      <c r="C373" s="18"/>
      <c r="D373" s="19"/>
      <c r="E373" s="35" t="str">
        <f>IF(D373&gt;0,VLOOKUP(D373,伝票発行元!$A$2:$B$111,2,FALSE), "")</f>
        <v/>
      </c>
      <c r="F373" s="20"/>
      <c r="G373" s="35" t="str">
        <f>IF(F373&gt;0,VLOOKUP(F373,扱い!$A$2:$B$100,2,FALSE), "")</f>
        <v/>
      </c>
      <c r="H373" s="19"/>
      <c r="I373" s="35" t="str">
        <f>IF(H373&gt;0,VLOOKUP(H373,科目集計!$B$2:$C$206,2,FALSE), "")</f>
        <v/>
      </c>
      <c r="J373" s="21"/>
      <c r="K373" s="22"/>
    </row>
    <row r="374" spans="1:11" ht="17.25" customHeight="1" x14ac:dyDescent="0.15">
      <c r="A374" s="16"/>
      <c r="B374" s="17"/>
      <c r="C374" s="18"/>
      <c r="D374" s="19"/>
      <c r="E374" s="35" t="str">
        <f>IF(D374&gt;0,VLOOKUP(D374,伝票発行元!$A$2:$B$111,2,FALSE), "")</f>
        <v/>
      </c>
      <c r="F374" s="20"/>
      <c r="G374" s="35" t="str">
        <f>IF(F374&gt;0,VLOOKUP(F374,扱い!$A$2:$B$100,2,FALSE), "")</f>
        <v/>
      </c>
      <c r="H374" s="19"/>
      <c r="I374" s="35" t="str">
        <f>IF(H374&gt;0,VLOOKUP(H374,科目集計!$B$2:$C$206,2,FALSE), "")</f>
        <v/>
      </c>
      <c r="J374" s="21"/>
      <c r="K374" s="22"/>
    </row>
    <row r="375" spans="1:11" ht="17.25" customHeight="1" x14ac:dyDescent="0.15">
      <c r="A375" s="16"/>
      <c r="B375" s="17"/>
      <c r="C375" s="18"/>
      <c r="D375" s="19"/>
      <c r="E375" s="35" t="str">
        <f>IF(D375&gt;0,VLOOKUP(D375,伝票発行元!$A$2:$B$111,2,FALSE), "")</f>
        <v/>
      </c>
      <c r="F375" s="20"/>
      <c r="G375" s="35" t="str">
        <f>IF(F375&gt;0,VLOOKUP(F375,扱い!$A$2:$B$100,2,FALSE), "")</f>
        <v/>
      </c>
      <c r="H375" s="19"/>
      <c r="I375" s="35" t="str">
        <f>IF(H375&gt;0,VLOOKUP(H375,科目集計!$B$2:$C$206,2,FALSE), "")</f>
        <v/>
      </c>
      <c r="J375" s="21"/>
      <c r="K375" s="22"/>
    </row>
    <row r="376" spans="1:11" ht="17.25" customHeight="1" x14ac:dyDescent="0.15">
      <c r="A376" s="16"/>
      <c r="B376" s="17"/>
      <c r="C376" s="18"/>
      <c r="D376" s="19"/>
      <c r="E376" s="35" t="str">
        <f>IF(D376&gt;0,VLOOKUP(D376,伝票発行元!$A$2:$B$111,2,FALSE), "")</f>
        <v/>
      </c>
      <c r="F376" s="20"/>
      <c r="G376" s="35" t="str">
        <f>IF(F376&gt;0,VLOOKUP(F376,扱い!$A$2:$B$100,2,FALSE), "")</f>
        <v/>
      </c>
      <c r="H376" s="19"/>
      <c r="I376" s="35" t="str">
        <f>IF(H376&gt;0,VLOOKUP(H376,科目集計!$B$2:$C$206,2,FALSE), "")</f>
        <v/>
      </c>
      <c r="J376" s="21"/>
      <c r="K376" s="22"/>
    </row>
    <row r="377" spans="1:11" ht="17.25" customHeight="1" x14ac:dyDescent="0.15">
      <c r="A377" s="16"/>
      <c r="B377" s="17"/>
      <c r="C377" s="18"/>
      <c r="D377" s="19"/>
      <c r="E377" s="35" t="str">
        <f>IF(D377&gt;0,VLOOKUP(D377,伝票発行元!$A$2:$B$111,2,FALSE), "")</f>
        <v/>
      </c>
      <c r="F377" s="20"/>
      <c r="G377" s="35" t="str">
        <f>IF(F377&gt;0,VLOOKUP(F377,扱い!$A$2:$B$100,2,FALSE), "")</f>
        <v/>
      </c>
      <c r="H377" s="19"/>
      <c r="I377" s="35" t="str">
        <f>IF(H377&gt;0,VLOOKUP(H377,科目集計!$B$2:$C$206,2,FALSE), "")</f>
        <v/>
      </c>
      <c r="J377" s="21"/>
      <c r="K377" s="22"/>
    </row>
    <row r="378" spans="1:11" ht="17.25" customHeight="1" x14ac:dyDescent="0.15">
      <c r="A378" s="16"/>
      <c r="B378" s="17"/>
      <c r="C378" s="18"/>
      <c r="D378" s="19"/>
      <c r="E378" s="35" t="str">
        <f>IF(D378&gt;0,VLOOKUP(D378,伝票発行元!$A$2:$B$111,2,FALSE), "")</f>
        <v/>
      </c>
      <c r="F378" s="20"/>
      <c r="G378" s="35" t="str">
        <f>IF(F378&gt;0,VLOOKUP(F378,扱い!$A$2:$B$100,2,FALSE), "")</f>
        <v/>
      </c>
      <c r="H378" s="19"/>
      <c r="I378" s="35" t="str">
        <f>IF(H378&gt;0,VLOOKUP(H378,科目集計!$B$2:$C$206,2,FALSE), "")</f>
        <v/>
      </c>
      <c r="J378" s="21"/>
      <c r="K378" s="22"/>
    </row>
    <row r="379" spans="1:11" ht="17.25" customHeight="1" x14ac:dyDescent="0.15">
      <c r="A379" s="16"/>
      <c r="B379" s="17"/>
      <c r="C379" s="18"/>
      <c r="D379" s="19"/>
      <c r="E379" s="35" t="str">
        <f>IF(D379&gt;0,VLOOKUP(D379,伝票発行元!$A$2:$B$111,2,FALSE), "")</f>
        <v/>
      </c>
      <c r="F379" s="20"/>
      <c r="G379" s="35" t="str">
        <f>IF(F379&gt;0,VLOOKUP(F379,扱い!$A$2:$B$100,2,FALSE), "")</f>
        <v/>
      </c>
      <c r="H379" s="19"/>
      <c r="I379" s="35" t="str">
        <f>IF(H379&gt;0,VLOOKUP(H379,科目集計!$B$2:$C$206,2,FALSE), "")</f>
        <v/>
      </c>
      <c r="J379" s="21"/>
      <c r="K379" s="22"/>
    </row>
    <row r="380" spans="1:11" ht="17.25" customHeight="1" x14ac:dyDescent="0.15">
      <c r="A380" s="16"/>
      <c r="B380" s="17"/>
      <c r="C380" s="18"/>
      <c r="D380" s="19"/>
      <c r="E380" s="35" t="str">
        <f>IF(D380&gt;0,VLOOKUP(D380,伝票発行元!$A$2:$B$111,2,FALSE), "")</f>
        <v/>
      </c>
      <c r="F380" s="20"/>
      <c r="G380" s="35" t="str">
        <f>IF(F380&gt;0,VLOOKUP(F380,扱い!$A$2:$B$100,2,FALSE), "")</f>
        <v/>
      </c>
      <c r="H380" s="19"/>
      <c r="I380" s="35" t="str">
        <f>IF(H380&gt;0,VLOOKUP(H380,科目集計!$B$2:$C$206,2,FALSE), "")</f>
        <v/>
      </c>
      <c r="J380" s="21"/>
      <c r="K380" s="22"/>
    </row>
    <row r="381" spans="1:11" ht="17.25" customHeight="1" x14ac:dyDescent="0.15">
      <c r="A381" s="16"/>
      <c r="B381" s="17"/>
      <c r="C381" s="18"/>
      <c r="D381" s="19"/>
      <c r="E381" s="35" t="str">
        <f>IF(D381&gt;0,VLOOKUP(D381,伝票発行元!$A$2:$B$111,2,FALSE), "")</f>
        <v/>
      </c>
      <c r="F381" s="20"/>
      <c r="G381" s="35" t="str">
        <f>IF(F381&gt;0,VLOOKUP(F381,扱い!$A$2:$B$100,2,FALSE), "")</f>
        <v/>
      </c>
      <c r="H381" s="19"/>
      <c r="I381" s="35" t="str">
        <f>IF(H381&gt;0,VLOOKUP(H381,科目集計!$B$2:$C$206,2,FALSE), "")</f>
        <v/>
      </c>
      <c r="J381" s="21"/>
      <c r="K381" s="22"/>
    </row>
    <row r="382" spans="1:11" ht="17.25" customHeight="1" x14ac:dyDescent="0.15">
      <c r="A382" s="16"/>
      <c r="B382" s="17"/>
      <c r="C382" s="18"/>
      <c r="D382" s="19"/>
      <c r="E382" s="35" t="str">
        <f>IF(D382&gt;0,VLOOKUP(D382,伝票発行元!$A$2:$B$111,2,FALSE), "")</f>
        <v/>
      </c>
      <c r="F382" s="20"/>
      <c r="G382" s="35" t="str">
        <f>IF(F382&gt;0,VLOOKUP(F382,扱い!$A$2:$B$100,2,FALSE), "")</f>
        <v/>
      </c>
      <c r="H382" s="19"/>
      <c r="I382" s="35" t="str">
        <f>IF(H382&gt;0,VLOOKUP(H382,科目集計!$B$2:$C$206,2,FALSE), "")</f>
        <v/>
      </c>
      <c r="J382" s="21"/>
      <c r="K382" s="22"/>
    </row>
    <row r="383" spans="1:11" ht="17.25" customHeight="1" x14ac:dyDescent="0.15">
      <c r="A383" s="16"/>
      <c r="B383" s="17"/>
      <c r="C383" s="18"/>
      <c r="D383" s="19"/>
      <c r="E383" s="35" t="str">
        <f>IF(D383&gt;0,VLOOKUP(D383,伝票発行元!$A$2:$B$111,2,FALSE), "")</f>
        <v/>
      </c>
      <c r="F383" s="20"/>
      <c r="G383" s="35" t="str">
        <f>IF(F383&gt;0,VLOOKUP(F383,扱い!$A$2:$B$100,2,FALSE), "")</f>
        <v/>
      </c>
      <c r="H383" s="19"/>
      <c r="I383" s="35" t="str">
        <f>IF(H383&gt;0,VLOOKUP(H383,科目集計!$B$2:$C$206,2,FALSE), "")</f>
        <v/>
      </c>
      <c r="J383" s="21"/>
      <c r="K383" s="22"/>
    </row>
    <row r="384" spans="1:11" ht="17.25" customHeight="1" x14ac:dyDescent="0.15">
      <c r="A384" s="16"/>
      <c r="B384" s="17"/>
      <c r="C384" s="18"/>
      <c r="D384" s="19"/>
      <c r="E384" s="35" t="str">
        <f>IF(D384&gt;0,VLOOKUP(D384,伝票発行元!$A$2:$B$111,2,FALSE), "")</f>
        <v/>
      </c>
      <c r="F384" s="20"/>
      <c r="G384" s="35" t="str">
        <f>IF(F384&gt;0,VLOOKUP(F384,扱い!$A$2:$B$100,2,FALSE), "")</f>
        <v/>
      </c>
      <c r="H384" s="19"/>
      <c r="I384" s="35" t="str">
        <f>IF(H384&gt;0,VLOOKUP(H384,科目集計!$B$2:$C$206,2,FALSE), "")</f>
        <v/>
      </c>
      <c r="J384" s="21"/>
      <c r="K384" s="22"/>
    </row>
    <row r="385" spans="1:11" ht="17.25" customHeight="1" x14ac:dyDescent="0.15">
      <c r="A385" s="16"/>
      <c r="B385" s="17"/>
      <c r="C385" s="18"/>
      <c r="D385" s="19"/>
      <c r="E385" s="35" t="str">
        <f>IF(D385&gt;0,VLOOKUP(D385,伝票発行元!$A$2:$B$111,2,FALSE), "")</f>
        <v/>
      </c>
      <c r="F385" s="20"/>
      <c r="G385" s="35" t="str">
        <f>IF(F385&gt;0,VLOOKUP(F385,扱い!$A$2:$B$100,2,FALSE), "")</f>
        <v/>
      </c>
      <c r="H385" s="19"/>
      <c r="I385" s="35" t="str">
        <f>IF(H385&gt;0,VLOOKUP(H385,科目集計!$B$2:$C$206,2,FALSE), "")</f>
        <v/>
      </c>
      <c r="J385" s="21"/>
      <c r="K385" s="22"/>
    </row>
    <row r="386" spans="1:11" ht="17.25" customHeight="1" x14ac:dyDescent="0.15">
      <c r="A386" s="16"/>
      <c r="B386" s="17"/>
      <c r="C386" s="18"/>
      <c r="D386" s="19"/>
      <c r="E386" s="35" t="str">
        <f>IF(D386&gt;0,VLOOKUP(D386,伝票発行元!$A$2:$B$111,2,FALSE), "")</f>
        <v/>
      </c>
      <c r="F386" s="20"/>
      <c r="G386" s="35" t="str">
        <f>IF(F386&gt;0,VLOOKUP(F386,扱い!$A$2:$B$100,2,FALSE), "")</f>
        <v/>
      </c>
      <c r="H386" s="19"/>
      <c r="I386" s="35" t="str">
        <f>IF(H386&gt;0,VLOOKUP(H386,科目集計!$B$2:$C$206,2,FALSE), "")</f>
        <v/>
      </c>
      <c r="J386" s="21"/>
      <c r="K386" s="22"/>
    </row>
    <row r="387" spans="1:11" ht="17.25" customHeight="1" x14ac:dyDescent="0.15">
      <c r="A387" s="16"/>
      <c r="B387" s="17"/>
      <c r="C387" s="18"/>
      <c r="D387" s="19"/>
      <c r="E387" s="35" t="str">
        <f>IF(D387&gt;0,VLOOKUP(D387,伝票発行元!$A$2:$B$111,2,FALSE), "")</f>
        <v/>
      </c>
      <c r="F387" s="20"/>
      <c r="G387" s="35" t="str">
        <f>IF(F387&gt;0,VLOOKUP(F387,扱い!$A$2:$B$100,2,FALSE), "")</f>
        <v/>
      </c>
      <c r="H387" s="19"/>
      <c r="I387" s="35" t="str">
        <f>IF(H387&gt;0,VLOOKUP(H387,科目集計!$B$2:$C$206,2,FALSE), "")</f>
        <v/>
      </c>
      <c r="J387" s="21"/>
      <c r="K387" s="22"/>
    </row>
    <row r="388" spans="1:11" ht="17.25" customHeight="1" x14ac:dyDescent="0.15">
      <c r="A388" s="16"/>
      <c r="B388" s="17"/>
      <c r="C388" s="18"/>
      <c r="D388" s="19"/>
      <c r="E388" s="35" t="str">
        <f>IF(D388&gt;0,VLOOKUP(D388,伝票発行元!$A$2:$B$111,2,FALSE), "")</f>
        <v/>
      </c>
      <c r="F388" s="20"/>
      <c r="G388" s="35" t="str">
        <f>IF(F388&gt;0,VLOOKUP(F388,扱い!$A$2:$B$100,2,FALSE), "")</f>
        <v/>
      </c>
      <c r="H388" s="19"/>
      <c r="I388" s="35" t="str">
        <f>IF(H388&gt;0,VLOOKUP(H388,科目集計!$B$2:$C$206,2,FALSE), "")</f>
        <v/>
      </c>
      <c r="J388" s="21"/>
      <c r="K388" s="22"/>
    </row>
    <row r="389" spans="1:11" ht="17.25" customHeight="1" x14ac:dyDescent="0.15">
      <c r="A389" s="16"/>
      <c r="B389" s="17"/>
      <c r="C389" s="18"/>
      <c r="D389" s="19"/>
      <c r="E389" s="35" t="str">
        <f>IF(D389&gt;0,VLOOKUP(D389,伝票発行元!$A$2:$B$111,2,FALSE), "")</f>
        <v/>
      </c>
      <c r="F389" s="20"/>
      <c r="G389" s="35" t="str">
        <f>IF(F389&gt;0,VLOOKUP(F389,扱い!$A$2:$B$100,2,FALSE), "")</f>
        <v/>
      </c>
      <c r="H389" s="19"/>
      <c r="I389" s="35" t="str">
        <f>IF(H389&gt;0,VLOOKUP(H389,科目集計!$B$2:$C$206,2,FALSE), "")</f>
        <v/>
      </c>
      <c r="J389" s="21"/>
      <c r="K389" s="22"/>
    </row>
    <row r="390" spans="1:11" ht="17.25" customHeight="1" x14ac:dyDescent="0.15">
      <c r="A390" s="16"/>
      <c r="B390" s="17"/>
      <c r="C390" s="18"/>
      <c r="D390" s="19"/>
      <c r="E390" s="35" t="str">
        <f>IF(D390&gt;0,VLOOKUP(D390,伝票発行元!$A$2:$B$111,2,FALSE), "")</f>
        <v/>
      </c>
      <c r="F390" s="20"/>
      <c r="G390" s="35" t="str">
        <f>IF(F390&gt;0,VLOOKUP(F390,扱い!$A$2:$B$100,2,FALSE), "")</f>
        <v/>
      </c>
      <c r="H390" s="19"/>
      <c r="I390" s="35" t="str">
        <f>IF(H390&gt;0,VLOOKUP(H390,科目集計!$B$2:$C$206,2,FALSE), "")</f>
        <v/>
      </c>
      <c r="J390" s="21"/>
      <c r="K390" s="22"/>
    </row>
    <row r="391" spans="1:11" ht="17.25" customHeight="1" x14ac:dyDescent="0.15">
      <c r="A391" s="16"/>
      <c r="B391" s="17"/>
      <c r="C391" s="18"/>
      <c r="D391" s="19"/>
      <c r="E391" s="35" t="str">
        <f>IF(D391&gt;0,VLOOKUP(D391,伝票発行元!$A$2:$B$111,2,FALSE), "")</f>
        <v/>
      </c>
      <c r="F391" s="20"/>
      <c r="G391" s="35" t="str">
        <f>IF(F391&gt;0,VLOOKUP(F391,扱い!$A$2:$B$100,2,FALSE), "")</f>
        <v/>
      </c>
      <c r="H391" s="19"/>
      <c r="I391" s="35" t="str">
        <f>IF(H391&gt;0,VLOOKUP(H391,科目集計!$B$2:$C$206,2,FALSE), "")</f>
        <v/>
      </c>
      <c r="J391" s="21"/>
      <c r="K391" s="22"/>
    </row>
    <row r="392" spans="1:11" ht="17.25" customHeight="1" x14ac:dyDescent="0.15">
      <c r="A392" s="16"/>
      <c r="B392" s="17"/>
      <c r="C392" s="18"/>
      <c r="D392" s="19"/>
      <c r="E392" s="35" t="str">
        <f>IF(D392&gt;0,VLOOKUP(D392,伝票発行元!$A$2:$B$111,2,FALSE), "")</f>
        <v/>
      </c>
      <c r="F392" s="20"/>
      <c r="G392" s="35" t="str">
        <f>IF(F392&gt;0,VLOOKUP(F392,扱い!$A$2:$B$100,2,FALSE), "")</f>
        <v/>
      </c>
      <c r="H392" s="19"/>
      <c r="I392" s="35" t="str">
        <f>IF(H392&gt;0,VLOOKUP(H392,科目集計!$B$2:$C$206,2,FALSE), "")</f>
        <v/>
      </c>
      <c r="J392" s="21"/>
      <c r="K392" s="22"/>
    </row>
    <row r="393" spans="1:11" ht="17.25" customHeight="1" x14ac:dyDescent="0.15">
      <c r="A393" s="16"/>
      <c r="B393" s="17"/>
      <c r="C393" s="18"/>
      <c r="D393" s="19"/>
      <c r="E393" s="35" t="str">
        <f>IF(D393&gt;0,VLOOKUP(D393,伝票発行元!$A$2:$B$111,2,FALSE), "")</f>
        <v/>
      </c>
      <c r="F393" s="20"/>
      <c r="G393" s="35" t="str">
        <f>IF(F393&gt;0,VLOOKUP(F393,扱い!$A$2:$B$100,2,FALSE), "")</f>
        <v/>
      </c>
      <c r="H393" s="19"/>
      <c r="I393" s="35" t="str">
        <f>IF(H393&gt;0,VLOOKUP(H393,科目集計!$B$2:$C$206,2,FALSE), "")</f>
        <v/>
      </c>
      <c r="J393" s="21"/>
      <c r="K393" s="22"/>
    </row>
    <row r="394" spans="1:11" ht="17.25" customHeight="1" x14ac:dyDescent="0.15">
      <c r="A394" s="16"/>
      <c r="B394" s="17"/>
      <c r="C394" s="18"/>
      <c r="D394" s="19"/>
      <c r="E394" s="35" t="str">
        <f>IF(D394&gt;0,VLOOKUP(D394,伝票発行元!$A$2:$B$111,2,FALSE), "")</f>
        <v/>
      </c>
      <c r="F394" s="20"/>
      <c r="G394" s="35" t="str">
        <f>IF(F394&gt;0,VLOOKUP(F394,扱い!$A$2:$B$100,2,FALSE), "")</f>
        <v/>
      </c>
      <c r="H394" s="19"/>
      <c r="I394" s="35" t="str">
        <f>IF(H394&gt;0,VLOOKUP(H394,科目集計!$B$2:$C$206,2,FALSE), "")</f>
        <v/>
      </c>
      <c r="J394" s="21"/>
      <c r="K394" s="22"/>
    </row>
    <row r="395" spans="1:11" ht="17.25" customHeight="1" x14ac:dyDescent="0.15">
      <c r="A395" s="16"/>
      <c r="B395" s="17"/>
      <c r="C395" s="18"/>
      <c r="D395" s="19"/>
      <c r="E395" s="35" t="str">
        <f>IF(D395&gt;0,VLOOKUP(D395,伝票発行元!$A$2:$B$111,2,FALSE), "")</f>
        <v/>
      </c>
      <c r="F395" s="20"/>
      <c r="G395" s="35" t="str">
        <f>IF(F395&gt;0,VLOOKUP(F395,扱い!$A$2:$B$100,2,FALSE), "")</f>
        <v/>
      </c>
      <c r="H395" s="19"/>
      <c r="I395" s="35" t="str">
        <f>IF(H395&gt;0,VLOOKUP(H395,科目集計!$B$2:$C$206,2,FALSE), "")</f>
        <v/>
      </c>
      <c r="J395" s="21"/>
      <c r="K395" s="22"/>
    </row>
    <row r="396" spans="1:11" ht="17.25" customHeight="1" x14ac:dyDescent="0.15">
      <c r="A396" s="16"/>
      <c r="B396" s="17"/>
      <c r="C396" s="18"/>
      <c r="D396" s="19"/>
      <c r="E396" s="35" t="str">
        <f>IF(D396&gt;0,VLOOKUP(D396,伝票発行元!$A$2:$B$111,2,FALSE), "")</f>
        <v/>
      </c>
      <c r="F396" s="20"/>
      <c r="G396" s="35" t="str">
        <f>IF(F396&gt;0,VLOOKUP(F396,扱い!$A$2:$B$100,2,FALSE), "")</f>
        <v/>
      </c>
      <c r="H396" s="19"/>
      <c r="I396" s="35" t="str">
        <f>IF(H396&gt;0,VLOOKUP(H396,科目集計!$B$2:$C$206,2,FALSE), "")</f>
        <v/>
      </c>
      <c r="J396" s="21"/>
      <c r="K396" s="22"/>
    </row>
    <row r="397" spans="1:11" ht="17.25" customHeight="1" x14ac:dyDescent="0.15">
      <c r="A397" s="16"/>
      <c r="B397" s="17"/>
      <c r="C397" s="18"/>
      <c r="D397" s="19"/>
      <c r="E397" s="35" t="str">
        <f>IF(D397&gt;0,VLOOKUP(D397,伝票発行元!$A$2:$B$111,2,FALSE), "")</f>
        <v/>
      </c>
      <c r="F397" s="20"/>
      <c r="G397" s="35" t="str">
        <f>IF(F397&gt;0,VLOOKUP(F397,扱い!$A$2:$B$100,2,FALSE), "")</f>
        <v/>
      </c>
      <c r="H397" s="19"/>
      <c r="I397" s="35" t="str">
        <f>IF(H397&gt;0,VLOOKUP(H397,科目集計!$B$2:$C$206,2,FALSE), "")</f>
        <v/>
      </c>
      <c r="J397" s="21"/>
      <c r="K397" s="22"/>
    </row>
    <row r="398" spans="1:11" ht="17.25" customHeight="1" x14ac:dyDescent="0.15">
      <c r="A398" s="16"/>
      <c r="B398" s="17"/>
      <c r="C398" s="18"/>
      <c r="D398" s="19"/>
      <c r="E398" s="35" t="str">
        <f>IF(D398&gt;0,VLOOKUP(D398,伝票発行元!$A$2:$B$111,2,FALSE), "")</f>
        <v/>
      </c>
      <c r="F398" s="20"/>
      <c r="G398" s="35" t="str">
        <f>IF(F398&gt;0,VLOOKUP(F398,扱い!$A$2:$B$100,2,FALSE), "")</f>
        <v/>
      </c>
      <c r="H398" s="19"/>
      <c r="I398" s="35" t="str">
        <f>IF(H398&gt;0,VLOOKUP(H398,科目集計!$B$2:$C$206,2,FALSE), "")</f>
        <v/>
      </c>
      <c r="J398" s="21"/>
      <c r="K398" s="22"/>
    </row>
    <row r="399" spans="1:11" ht="17.25" customHeight="1" x14ac:dyDescent="0.15">
      <c r="A399" s="16"/>
      <c r="B399" s="17"/>
      <c r="C399" s="18"/>
      <c r="D399" s="19"/>
      <c r="E399" s="35" t="str">
        <f>IF(D399&gt;0,VLOOKUP(D399,伝票発行元!$A$2:$B$111,2,FALSE), "")</f>
        <v/>
      </c>
      <c r="F399" s="20"/>
      <c r="G399" s="35" t="str">
        <f>IF(F399&gt;0,VLOOKUP(F399,扱い!$A$2:$B$100,2,FALSE), "")</f>
        <v/>
      </c>
      <c r="H399" s="19"/>
      <c r="I399" s="35" t="str">
        <f>IF(H399&gt;0,VLOOKUP(H399,科目集計!$B$2:$C$206,2,FALSE), "")</f>
        <v/>
      </c>
      <c r="J399" s="21"/>
      <c r="K399" s="22"/>
    </row>
    <row r="400" spans="1:11" ht="17.25" customHeight="1" x14ac:dyDescent="0.15">
      <c r="A400" s="16"/>
      <c r="B400" s="17"/>
      <c r="C400" s="18"/>
      <c r="D400" s="19"/>
      <c r="E400" s="35" t="str">
        <f>IF(D400&gt;0,VLOOKUP(D400,伝票発行元!$A$2:$B$111,2,FALSE), "")</f>
        <v/>
      </c>
      <c r="F400" s="20"/>
      <c r="G400" s="35" t="str">
        <f>IF(F400&gt;0,VLOOKUP(F400,扱い!$A$2:$B$100,2,FALSE), "")</f>
        <v/>
      </c>
      <c r="H400" s="19"/>
      <c r="I400" s="35" t="str">
        <f>IF(H400&gt;0,VLOOKUP(H400,科目集計!$B$2:$C$206,2,FALSE), "")</f>
        <v/>
      </c>
      <c r="J400" s="21"/>
      <c r="K400" s="22"/>
    </row>
    <row r="401" spans="1:11" ht="17.25" customHeight="1" x14ac:dyDescent="0.15">
      <c r="A401" s="16"/>
      <c r="B401" s="17"/>
      <c r="C401" s="18"/>
      <c r="D401" s="19"/>
      <c r="E401" s="35" t="str">
        <f>IF(D401&gt;0,VLOOKUP(D401,伝票発行元!$A$2:$B$111,2,FALSE), "")</f>
        <v/>
      </c>
      <c r="F401" s="20"/>
      <c r="G401" s="35" t="str">
        <f>IF(F401&gt;0,VLOOKUP(F401,扱い!$A$2:$B$100,2,FALSE), "")</f>
        <v/>
      </c>
      <c r="H401" s="19"/>
      <c r="I401" s="35" t="str">
        <f>IF(H401&gt;0,VLOOKUP(H401,科目集計!$B$2:$C$206,2,FALSE), "")</f>
        <v/>
      </c>
      <c r="J401" s="21"/>
      <c r="K401" s="22"/>
    </row>
    <row r="402" spans="1:11" ht="17.25" customHeight="1" x14ac:dyDescent="0.15">
      <c r="A402" s="16"/>
      <c r="B402" s="17"/>
      <c r="C402" s="18"/>
      <c r="D402" s="19"/>
      <c r="E402" s="35" t="str">
        <f>IF(D402&gt;0,VLOOKUP(D402,伝票発行元!$A$2:$B$111,2,FALSE), "")</f>
        <v/>
      </c>
      <c r="F402" s="20"/>
      <c r="G402" s="35" t="str">
        <f>IF(F402&gt;0,VLOOKUP(F402,扱い!$A$2:$B$100,2,FALSE), "")</f>
        <v/>
      </c>
      <c r="H402" s="19"/>
      <c r="I402" s="35" t="str">
        <f>IF(H402&gt;0,VLOOKUP(H402,科目集計!$B$2:$C$206,2,FALSE), "")</f>
        <v/>
      </c>
      <c r="J402" s="21"/>
      <c r="K402" s="22"/>
    </row>
    <row r="403" spans="1:11" ht="17.25" customHeight="1" x14ac:dyDescent="0.15">
      <c r="A403" s="16"/>
      <c r="B403" s="17"/>
      <c r="C403" s="18"/>
      <c r="D403" s="19"/>
      <c r="E403" s="35" t="str">
        <f>IF(D403&gt;0,VLOOKUP(D403,伝票発行元!$A$2:$B$111,2,FALSE), "")</f>
        <v/>
      </c>
      <c r="F403" s="20"/>
      <c r="G403" s="35" t="str">
        <f>IF(F403&gt;0,VLOOKUP(F403,扱い!$A$2:$B$100,2,FALSE), "")</f>
        <v/>
      </c>
      <c r="H403" s="19"/>
      <c r="I403" s="35" t="str">
        <f>IF(H403&gt;0,VLOOKUP(H403,科目集計!$B$2:$C$206,2,FALSE), "")</f>
        <v/>
      </c>
      <c r="J403" s="21"/>
      <c r="K403" s="22"/>
    </row>
    <row r="404" spans="1:11" ht="17.25" customHeight="1" x14ac:dyDescent="0.15">
      <c r="A404" s="16"/>
      <c r="B404" s="17"/>
      <c r="C404" s="18"/>
      <c r="D404" s="19"/>
      <c r="E404" s="35" t="str">
        <f>IF(D404&gt;0,VLOOKUP(D404,伝票発行元!$A$2:$B$111,2,FALSE), "")</f>
        <v/>
      </c>
      <c r="F404" s="20"/>
      <c r="G404" s="35" t="str">
        <f>IF(F404&gt;0,VLOOKUP(F404,扱い!$A$2:$B$100,2,FALSE), "")</f>
        <v/>
      </c>
      <c r="H404" s="19"/>
      <c r="I404" s="35" t="str">
        <f>IF(H404&gt;0,VLOOKUP(H404,科目集計!$B$2:$C$206,2,FALSE), "")</f>
        <v/>
      </c>
      <c r="J404" s="21"/>
      <c r="K404" s="22"/>
    </row>
    <row r="405" spans="1:11" ht="17.25" customHeight="1" x14ac:dyDescent="0.15">
      <c r="A405" s="16"/>
      <c r="B405" s="17"/>
      <c r="C405" s="18"/>
      <c r="D405" s="19"/>
      <c r="E405" s="35" t="str">
        <f>IF(D405&gt;0,VLOOKUP(D405,伝票発行元!$A$2:$B$111,2,FALSE), "")</f>
        <v/>
      </c>
      <c r="F405" s="20"/>
      <c r="G405" s="35" t="str">
        <f>IF(F405&gt;0,VLOOKUP(F405,扱い!$A$2:$B$100,2,FALSE), "")</f>
        <v/>
      </c>
      <c r="H405" s="19"/>
      <c r="I405" s="35" t="str">
        <f>IF(H405&gt;0,VLOOKUP(H405,科目集計!$B$2:$C$206,2,FALSE), "")</f>
        <v/>
      </c>
      <c r="J405" s="21"/>
      <c r="K405" s="22"/>
    </row>
    <row r="406" spans="1:11" ht="17.25" customHeight="1" x14ac:dyDescent="0.15">
      <c r="A406" s="16"/>
      <c r="B406" s="17"/>
      <c r="C406" s="18"/>
      <c r="D406" s="19"/>
      <c r="E406" s="35" t="str">
        <f>IF(D406&gt;0,VLOOKUP(D406,伝票発行元!$A$2:$B$111,2,FALSE), "")</f>
        <v/>
      </c>
      <c r="F406" s="20"/>
      <c r="G406" s="35" t="str">
        <f>IF(F406&gt;0,VLOOKUP(F406,扱い!$A$2:$B$100,2,FALSE), "")</f>
        <v/>
      </c>
      <c r="H406" s="19"/>
      <c r="I406" s="35" t="str">
        <f>IF(H406&gt;0,VLOOKUP(H406,科目集計!$B$2:$C$206,2,FALSE), "")</f>
        <v/>
      </c>
      <c r="J406" s="21"/>
      <c r="K406" s="22"/>
    </row>
    <row r="407" spans="1:11" ht="17.25" customHeight="1" x14ac:dyDescent="0.15">
      <c r="A407" s="16"/>
      <c r="B407" s="17"/>
      <c r="C407" s="18"/>
      <c r="D407" s="19"/>
      <c r="E407" s="35" t="str">
        <f>IF(D407&gt;0,VLOOKUP(D407,伝票発行元!$A$2:$B$111,2,FALSE), "")</f>
        <v/>
      </c>
      <c r="F407" s="20"/>
      <c r="G407" s="35" t="str">
        <f>IF(F407&gt;0,VLOOKUP(F407,扱い!$A$2:$B$100,2,FALSE), "")</f>
        <v/>
      </c>
      <c r="H407" s="19"/>
      <c r="I407" s="35" t="str">
        <f>IF(H407&gt;0,VLOOKUP(H407,科目集計!$B$2:$C$206,2,FALSE), "")</f>
        <v/>
      </c>
      <c r="J407" s="21"/>
      <c r="K407" s="22"/>
    </row>
    <row r="408" spans="1:11" ht="17.25" customHeight="1" x14ac:dyDescent="0.15">
      <c r="A408" s="16"/>
      <c r="B408" s="17"/>
      <c r="C408" s="18"/>
      <c r="D408" s="19"/>
      <c r="E408" s="35" t="str">
        <f>IF(D408&gt;0,VLOOKUP(D408,伝票発行元!$A$2:$B$111,2,FALSE), "")</f>
        <v/>
      </c>
      <c r="F408" s="20"/>
      <c r="G408" s="35" t="str">
        <f>IF(F408&gt;0,VLOOKUP(F408,扱い!$A$2:$B$100,2,FALSE), "")</f>
        <v/>
      </c>
      <c r="H408" s="19"/>
      <c r="I408" s="35" t="str">
        <f>IF(H408&gt;0,VLOOKUP(H408,科目集計!$B$2:$C$206,2,FALSE), "")</f>
        <v/>
      </c>
      <c r="J408" s="21"/>
      <c r="K408" s="22"/>
    </row>
    <row r="409" spans="1:11" ht="17.25" customHeight="1" x14ac:dyDescent="0.15">
      <c r="A409" s="16"/>
      <c r="B409" s="17"/>
      <c r="C409" s="18"/>
      <c r="D409" s="19"/>
      <c r="E409" s="35" t="str">
        <f>IF(D409&gt;0,VLOOKUP(D409,伝票発行元!$A$2:$B$111,2,FALSE), "")</f>
        <v/>
      </c>
      <c r="F409" s="20"/>
      <c r="G409" s="35" t="str">
        <f>IF(F409&gt;0,VLOOKUP(F409,扱い!$A$2:$B$100,2,FALSE), "")</f>
        <v/>
      </c>
      <c r="H409" s="19"/>
      <c r="I409" s="35" t="str">
        <f>IF(H409&gt;0,VLOOKUP(H409,科目集計!$B$2:$C$206,2,FALSE), "")</f>
        <v/>
      </c>
      <c r="J409" s="21"/>
      <c r="K409" s="22"/>
    </row>
    <row r="410" spans="1:11" ht="17.25" customHeight="1" x14ac:dyDescent="0.15">
      <c r="A410" s="16"/>
      <c r="B410" s="17"/>
      <c r="C410" s="18"/>
      <c r="D410" s="19"/>
      <c r="E410" s="35" t="str">
        <f>IF(D410&gt;0,VLOOKUP(D410,伝票発行元!$A$2:$B$111,2,FALSE), "")</f>
        <v/>
      </c>
      <c r="F410" s="20"/>
      <c r="G410" s="35" t="str">
        <f>IF(F410&gt;0,VLOOKUP(F410,扱い!$A$2:$B$100,2,FALSE), "")</f>
        <v/>
      </c>
      <c r="H410" s="19"/>
      <c r="I410" s="35" t="str">
        <f>IF(H410&gt;0,VLOOKUP(H410,科目集計!$B$2:$C$206,2,FALSE), "")</f>
        <v/>
      </c>
      <c r="J410" s="21"/>
      <c r="K410" s="22"/>
    </row>
    <row r="411" spans="1:11" ht="17.25" customHeight="1" x14ac:dyDescent="0.15">
      <c r="A411" s="16"/>
      <c r="B411" s="17"/>
      <c r="C411" s="18"/>
      <c r="D411" s="19"/>
      <c r="E411" s="35" t="str">
        <f>IF(D411&gt;0,VLOOKUP(D411,伝票発行元!$A$2:$B$111,2,FALSE), "")</f>
        <v/>
      </c>
      <c r="F411" s="20"/>
      <c r="G411" s="35" t="str">
        <f>IF(F411&gt;0,VLOOKUP(F411,扱い!$A$2:$B$100,2,FALSE), "")</f>
        <v/>
      </c>
      <c r="H411" s="19"/>
      <c r="I411" s="35" t="str">
        <f>IF(H411&gt;0,VLOOKUP(H411,科目集計!$B$2:$C$206,2,FALSE), "")</f>
        <v/>
      </c>
      <c r="J411" s="21"/>
      <c r="K411" s="22"/>
    </row>
    <row r="412" spans="1:11" ht="17.25" customHeight="1" x14ac:dyDescent="0.15">
      <c r="A412" s="16"/>
      <c r="B412" s="17"/>
      <c r="C412" s="18"/>
      <c r="D412" s="19"/>
      <c r="E412" s="35" t="str">
        <f>IF(D412&gt;0,VLOOKUP(D412,伝票発行元!$A$2:$B$111,2,FALSE), "")</f>
        <v/>
      </c>
      <c r="F412" s="20"/>
      <c r="G412" s="35" t="str">
        <f>IF(F412&gt;0,VLOOKUP(F412,扱い!$A$2:$B$100,2,FALSE), "")</f>
        <v/>
      </c>
      <c r="H412" s="19"/>
      <c r="I412" s="35" t="str">
        <f>IF(H412&gt;0,VLOOKUP(H412,科目集計!$B$2:$C$206,2,FALSE), "")</f>
        <v/>
      </c>
      <c r="J412" s="21"/>
      <c r="K412" s="22"/>
    </row>
    <row r="413" spans="1:11" ht="17.25" customHeight="1" x14ac:dyDescent="0.15">
      <c r="A413" s="16"/>
      <c r="B413" s="17"/>
      <c r="C413" s="18"/>
      <c r="D413" s="19"/>
      <c r="E413" s="35" t="str">
        <f>IF(D413&gt;0,VLOOKUP(D413,伝票発行元!$A$2:$B$111,2,FALSE), "")</f>
        <v/>
      </c>
      <c r="F413" s="20"/>
      <c r="G413" s="35" t="str">
        <f>IF(F413&gt;0,VLOOKUP(F413,扱い!$A$2:$B$100,2,FALSE), "")</f>
        <v/>
      </c>
      <c r="H413" s="19"/>
      <c r="I413" s="35" t="str">
        <f>IF(H413&gt;0,VLOOKUP(H413,科目集計!$B$2:$C$206,2,FALSE), "")</f>
        <v/>
      </c>
      <c r="J413" s="21"/>
      <c r="K413" s="22"/>
    </row>
    <row r="414" spans="1:11" ht="17.25" customHeight="1" x14ac:dyDescent="0.15">
      <c r="A414" s="16"/>
      <c r="B414" s="17"/>
      <c r="C414" s="18"/>
      <c r="D414" s="19"/>
      <c r="E414" s="35" t="str">
        <f>IF(D414&gt;0,VLOOKUP(D414,伝票発行元!$A$2:$B$111,2,FALSE), "")</f>
        <v/>
      </c>
      <c r="F414" s="20"/>
      <c r="G414" s="35" t="str">
        <f>IF(F414&gt;0,VLOOKUP(F414,扱い!$A$2:$B$100,2,FALSE), "")</f>
        <v/>
      </c>
      <c r="H414" s="19"/>
      <c r="I414" s="35" t="str">
        <f>IF(H414&gt;0,VLOOKUP(H414,科目集計!$B$2:$C$206,2,FALSE), "")</f>
        <v/>
      </c>
      <c r="J414" s="21"/>
      <c r="K414" s="22"/>
    </row>
    <row r="415" spans="1:11" ht="17.25" customHeight="1" x14ac:dyDescent="0.15">
      <c r="A415" s="16"/>
      <c r="B415" s="17"/>
      <c r="C415" s="18"/>
      <c r="D415" s="19"/>
      <c r="E415" s="35" t="str">
        <f>IF(D415&gt;0,VLOOKUP(D415,伝票発行元!$A$2:$B$111,2,FALSE), "")</f>
        <v/>
      </c>
      <c r="F415" s="20"/>
      <c r="G415" s="35" t="str">
        <f>IF(F415&gt;0,VLOOKUP(F415,扱い!$A$2:$B$100,2,FALSE), "")</f>
        <v/>
      </c>
      <c r="H415" s="19"/>
      <c r="I415" s="35" t="str">
        <f>IF(H415&gt;0,VLOOKUP(H415,科目集計!$B$2:$C$206,2,FALSE), "")</f>
        <v/>
      </c>
      <c r="J415" s="21"/>
      <c r="K415" s="22"/>
    </row>
    <row r="416" spans="1:11" ht="17.25" customHeight="1" x14ac:dyDescent="0.15">
      <c r="A416" s="16"/>
      <c r="B416" s="17"/>
      <c r="C416" s="18"/>
      <c r="D416" s="19"/>
      <c r="E416" s="35" t="str">
        <f>IF(D416&gt;0,VLOOKUP(D416,伝票発行元!$A$2:$B$111,2,FALSE), "")</f>
        <v/>
      </c>
      <c r="F416" s="20"/>
      <c r="G416" s="35" t="str">
        <f>IF(F416&gt;0,VLOOKUP(F416,扱い!$A$2:$B$100,2,FALSE), "")</f>
        <v/>
      </c>
      <c r="H416" s="19"/>
      <c r="I416" s="35" t="str">
        <f>IF(H416&gt;0,VLOOKUP(H416,科目集計!$B$2:$C$206,2,FALSE), "")</f>
        <v/>
      </c>
      <c r="J416" s="21"/>
      <c r="K416" s="22"/>
    </row>
    <row r="417" spans="1:11" ht="17.25" customHeight="1" x14ac:dyDescent="0.15">
      <c r="A417" s="16"/>
      <c r="B417" s="17"/>
      <c r="C417" s="18"/>
      <c r="D417" s="19"/>
      <c r="E417" s="35" t="str">
        <f>IF(D417&gt;0,VLOOKUP(D417,伝票発行元!$A$2:$B$111,2,FALSE), "")</f>
        <v/>
      </c>
      <c r="F417" s="20"/>
      <c r="G417" s="35" t="str">
        <f>IF(F417&gt;0,VLOOKUP(F417,扱い!$A$2:$B$100,2,FALSE), "")</f>
        <v/>
      </c>
      <c r="H417" s="19"/>
      <c r="I417" s="35" t="str">
        <f>IF(H417&gt;0,VLOOKUP(H417,科目集計!$B$2:$C$206,2,FALSE), "")</f>
        <v/>
      </c>
      <c r="J417" s="21"/>
      <c r="K417" s="22"/>
    </row>
    <row r="418" spans="1:11" ht="17.25" customHeight="1" x14ac:dyDescent="0.15">
      <c r="A418" s="16"/>
      <c r="B418" s="17"/>
      <c r="C418" s="18"/>
      <c r="D418" s="19"/>
      <c r="E418" s="35" t="str">
        <f>IF(D418&gt;0,VLOOKUP(D418,伝票発行元!$A$2:$B$111,2,FALSE), "")</f>
        <v/>
      </c>
      <c r="F418" s="20"/>
      <c r="G418" s="35" t="str">
        <f>IF(F418&gt;0,VLOOKUP(F418,扱い!$A$2:$B$100,2,FALSE), "")</f>
        <v/>
      </c>
      <c r="H418" s="19"/>
      <c r="I418" s="35" t="str">
        <f>IF(H418&gt;0,VLOOKUP(H418,科目集計!$B$2:$C$206,2,FALSE), "")</f>
        <v/>
      </c>
      <c r="J418" s="21"/>
      <c r="K418" s="22"/>
    </row>
    <row r="419" spans="1:11" ht="17.25" customHeight="1" x14ac:dyDescent="0.15">
      <c r="A419" s="16"/>
      <c r="B419" s="17"/>
      <c r="C419" s="18"/>
      <c r="D419" s="19"/>
      <c r="E419" s="35" t="str">
        <f>IF(D419&gt;0,VLOOKUP(D419,伝票発行元!$A$2:$B$111,2,FALSE), "")</f>
        <v/>
      </c>
      <c r="F419" s="20"/>
      <c r="G419" s="35" t="str">
        <f>IF(F419&gt;0,VLOOKUP(F419,扱い!$A$2:$B$100,2,FALSE), "")</f>
        <v/>
      </c>
      <c r="H419" s="19"/>
      <c r="I419" s="35" t="str">
        <f>IF(H419&gt;0,VLOOKUP(H419,科目集計!$B$2:$C$206,2,FALSE), "")</f>
        <v/>
      </c>
      <c r="J419" s="21"/>
      <c r="K419" s="22"/>
    </row>
    <row r="420" spans="1:11" ht="17.25" customHeight="1" x14ac:dyDescent="0.15">
      <c r="A420" s="16"/>
      <c r="B420" s="17"/>
      <c r="C420" s="18"/>
      <c r="D420" s="19"/>
      <c r="E420" s="35" t="str">
        <f>IF(D420&gt;0,VLOOKUP(D420,伝票発行元!$A$2:$B$111,2,FALSE), "")</f>
        <v/>
      </c>
      <c r="F420" s="20"/>
      <c r="G420" s="35" t="str">
        <f>IF(F420&gt;0,VLOOKUP(F420,扱い!$A$2:$B$100,2,FALSE), "")</f>
        <v/>
      </c>
      <c r="H420" s="19"/>
      <c r="I420" s="35" t="str">
        <f>IF(H420&gt;0,VLOOKUP(H420,科目集計!$B$2:$C$206,2,FALSE), "")</f>
        <v/>
      </c>
      <c r="J420" s="21"/>
      <c r="K420" s="22"/>
    </row>
    <row r="421" spans="1:11" ht="17.25" customHeight="1" x14ac:dyDescent="0.15">
      <c r="A421" s="16"/>
      <c r="B421" s="17"/>
      <c r="C421" s="18"/>
      <c r="D421" s="19"/>
      <c r="E421" s="35" t="str">
        <f>IF(D421&gt;0,VLOOKUP(D421,伝票発行元!$A$2:$B$111,2,FALSE), "")</f>
        <v/>
      </c>
      <c r="F421" s="20"/>
      <c r="G421" s="35" t="str">
        <f>IF(F421&gt;0,VLOOKUP(F421,扱い!$A$2:$B$100,2,FALSE), "")</f>
        <v/>
      </c>
      <c r="H421" s="19"/>
      <c r="I421" s="35" t="str">
        <f>IF(H421&gt;0,VLOOKUP(H421,科目集計!$B$2:$C$206,2,FALSE), "")</f>
        <v/>
      </c>
      <c r="J421" s="21"/>
      <c r="K421" s="22"/>
    </row>
    <row r="422" spans="1:11" ht="17.25" customHeight="1" x14ac:dyDescent="0.15">
      <c r="A422" s="16"/>
      <c r="B422" s="17"/>
      <c r="C422" s="18"/>
      <c r="D422" s="19"/>
      <c r="E422" s="35" t="str">
        <f>IF(D422&gt;0,VLOOKUP(D422,伝票発行元!$A$2:$B$111,2,FALSE), "")</f>
        <v/>
      </c>
      <c r="F422" s="20"/>
      <c r="G422" s="35" t="str">
        <f>IF(F422&gt;0,VLOOKUP(F422,扱い!$A$2:$B$100,2,FALSE), "")</f>
        <v/>
      </c>
      <c r="H422" s="19"/>
      <c r="I422" s="35" t="str">
        <f>IF(H422&gt;0,VLOOKUP(H422,科目集計!$B$2:$C$206,2,FALSE), "")</f>
        <v/>
      </c>
      <c r="J422" s="21"/>
      <c r="K422" s="22"/>
    </row>
    <row r="423" spans="1:11" ht="17.25" customHeight="1" x14ac:dyDescent="0.15">
      <c r="A423" s="16"/>
      <c r="B423" s="17"/>
      <c r="C423" s="18"/>
      <c r="D423" s="19"/>
      <c r="E423" s="35" t="str">
        <f>IF(D423&gt;0,VLOOKUP(D423,伝票発行元!$A$2:$B$111,2,FALSE), "")</f>
        <v/>
      </c>
      <c r="F423" s="20"/>
      <c r="G423" s="35" t="str">
        <f>IF(F423&gt;0,VLOOKUP(F423,扱い!$A$2:$B$100,2,FALSE), "")</f>
        <v/>
      </c>
      <c r="H423" s="19"/>
      <c r="I423" s="35" t="str">
        <f>IF(H423&gt;0,VLOOKUP(H423,科目集計!$B$2:$C$206,2,FALSE), "")</f>
        <v/>
      </c>
      <c r="J423" s="21"/>
      <c r="K423" s="22"/>
    </row>
    <row r="424" spans="1:11" ht="17.25" customHeight="1" x14ac:dyDescent="0.15">
      <c r="A424" s="16"/>
      <c r="B424" s="17"/>
      <c r="C424" s="18"/>
      <c r="D424" s="19"/>
      <c r="E424" s="35" t="str">
        <f>IF(D424&gt;0,VLOOKUP(D424,伝票発行元!$A$2:$B$111,2,FALSE), "")</f>
        <v/>
      </c>
      <c r="F424" s="20"/>
      <c r="G424" s="35" t="str">
        <f>IF(F424&gt;0,VLOOKUP(F424,扱い!$A$2:$B$100,2,FALSE), "")</f>
        <v/>
      </c>
      <c r="H424" s="19"/>
      <c r="I424" s="35" t="str">
        <f>IF(H424&gt;0,VLOOKUP(H424,科目集計!$B$2:$C$206,2,FALSE), "")</f>
        <v/>
      </c>
      <c r="J424" s="21"/>
      <c r="K424" s="22"/>
    </row>
    <row r="425" spans="1:11" ht="17.25" customHeight="1" x14ac:dyDescent="0.15">
      <c r="A425" s="16"/>
      <c r="B425" s="17"/>
      <c r="C425" s="18"/>
      <c r="D425" s="19"/>
      <c r="E425" s="35" t="str">
        <f>IF(D425&gt;0,VLOOKUP(D425,伝票発行元!$A$2:$B$111,2,FALSE), "")</f>
        <v/>
      </c>
      <c r="F425" s="20"/>
      <c r="G425" s="35" t="str">
        <f>IF(F425&gt;0,VLOOKUP(F425,扱い!$A$2:$B$100,2,FALSE), "")</f>
        <v/>
      </c>
      <c r="H425" s="19"/>
      <c r="I425" s="35" t="str">
        <f>IF(H425&gt;0,VLOOKUP(H425,科目集計!$B$2:$C$206,2,FALSE), "")</f>
        <v/>
      </c>
      <c r="J425" s="21"/>
      <c r="K425" s="22"/>
    </row>
    <row r="426" spans="1:11" ht="17.25" customHeight="1" x14ac:dyDescent="0.15">
      <c r="A426" s="16"/>
      <c r="B426" s="17"/>
      <c r="C426" s="18"/>
      <c r="D426" s="19"/>
      <c r="E426" s="35" t="str">
        <f>IF(D426&gt;0,VLOOKUP(D426,伝票発行元!$A$2:$B$111,2,FALSE), "")</f>
        <v/>
      </c>
      <c r="F426" s="20"/>
      <c r="G426" s="35" t="str">
        <f>IF(F426&gt;0,VLOOKUP(F426,扱い!$A$2:$B$100,2,FALSE), "")</f>
        <v/>
      </c>
      <c r="H426" s="19"/>
      <c r="I426" s="35" t="str">
        <f>IF(H426&gt;0,VLOOKUP(H426,科目集計!$B$2:$C$206,2,FALSE), "")</f>
        <v/>
      </c>
      <c r="J426" s="21"/>
      <c r="K426" s="22"/>
    </row>
    <row r="427" spans="1:11" ht="17.25" customHeight="1" x14ac:dyDescent="0.15">
      <c r="A427" s="16"/>
      <c r="B427" s="17"/>
      <c r="C427" s="18"/>
      <c r="D427" s="19"/>
      <c r="E427" s="35" t="str">
        <f>IF(D427&gt;0,VLOOKUP(D427,伝票発行元!$A$2:$B$111,2,FALSE), "")</f>
        <v/>
      </c>
      <c r="F427" s="20"/>
      <c r="G427" s="35" t="str">
        <f>IF(F427&gt;0,VLOOKUP(F427,扱い!$A$2:$B$100,2,FALSE), "")</f>
        <v/>
      </c>
      <c r="H427" s="19"/>
      <c r="I427" s="35" t="str">
        <f>IF(H427&gt;0,VLOOKUP(H427,科目集計!$B$2:$C$206,2,FALSE), "")</f>
        <v/>
      </c>
      <c r="J427" s="21"/>
      <c r="K427" s="22"/>
    </row>
    <row r="428" spans="1:11" ht="17.25" customHeight="1" x14ac:dyDescent="0.15">
      <c r="A428" s="16"/>
      <c r="B428" s="17"/>
      <c r="C428" s="18"/>
      <c r="D428" s="19"/>
      <c r="E428" s="35" t="str">
        <f>IF(D428&gt;0,VLOOKUP(D428,伝票発行元!$A$2:$B$111,2,FALSE), "")</f>
        <v/>
      </c>
      <c r="F428" s="20"/>
      <c r="G428" s="35" t="str">
        <f>IF(F428&gt;0,VLOOKUP(F428,扱い!$A$2:$B$100,2,FALSE), "")</f>
        <v/>
      </c>
      <c r="H428" s="19"/>
      <c r="I428" s="35" t="str">
        <f>IF(H428&gt;0,VLOOKUP(H428,科目集計!$B$2:$C$206,2,FALSE), "")</f>
        <v/>
      </c>
      <c r="J428" s="21"/>
      <c r="K428" s="22"/>
    </row>
    <row r="429" spans="1:11" ht="17.25" customHeight="1" x14ac:dyDescent="0.15">
      <c r="A429" s="16"/>
      <c r="B429" s="17"/>
      <c r="C429" s="18"/>
      <c r="D429" s="19"/>
      <c r="E429" s="35" t="str">
        <f>IF(D429&gt;0,VLOOKUP(D429,伝票発行元!$A$2:$B$111,2,FALSE), "")</f>
        <v/>
      </c>
      <c r="F429" s="20"/>
      <c r="G429" s="35" t="str">
        <f>IF(F429&gt;0,VLOOKUP(F429,扱い!$A$2:$B$100,2,FALSE), "")</f>
        <v/>
      </c>
      <c r="H429" s="19"/>
      <c r="I429" s="35" t="str">
        <f>IF(H429&gt;0,VLOOKUP(H429,科目集計!$B$2:$C$206,2,FALSE), "")</f>
        <v/>
      </c>
      <c r="J429" s="21"/>
      <c r="K429" s="22"/>
    </row>
    <row r="430" spans="1:11" ht="17.25" customHeight="1" x14ac:dyDescent="0.15">
      <c r="A430" s="16"/>
      <c r="B430" s="17"/>
      <c r="C430" s="18"/>
      <c r="D430" s="19"/>
      <c r="E430" s="35" t="str">
        <f>IF(D430&gt;0,VLOOKUP(D430,伝票発行元!$A$2:$B$111,2,FALSE), "")</f>
        <v/>
      </c>
      <c r="F430" s="20"/>
      <c r="G430" s="35" t="str">
        <f>IF(F430&gt;0,VLOOKUP(F430,扱い!$A$2:$B$100,2,FALSE), "")</f>
        <v/>
      </c>
      <c r="H430" s="19"/>
      <c r="I430" s="35" t="str">
        <f>IF(H430&gt;0,VLOOKUP(H430,科目集計!$B$2:$C$206,2,FALSE), "")</f>
        <v/>
      </c>
      <c r="J430" s="21"/>
      <c r="K430" s="22"/>
    </row>
    <row r="431" spans="1:11" ht="17.25" customHeight="1" x14ac:dyDescent="0.15">
      <c r="A431" s="16"/>
      <c r="B431" s="17"/>
      <c r="C431" s="18"/>
      <c r="D431" s="19"/>
      <c r="E431" s="35" t="str">
        <f>IF(D431&gt;0,VLOOKUP(D431,伝票発行元!$A$2:$B$111,2,FALSE), "")</f>
        <v/>
      </c>
      <c r="F431" s="20"/>
      <c r="G431" s="35" t="str">
        <f>IF(F431&gt;0,VLOOKUP(F431,扱い!$A$2:$B$100,2,FALSE), "")</f>
        <v/>
      </c>
      <c r="H431" s="19"/>
      <c r="I431" s="35" t="str">
        <f>IF(H431&gt;0,VLOOKUP(H431,科目集計!$B$2:$C$206,2,FALSE), "")</f>
        <v/>
      </c>
      <c r="J431" s="21"/>
      <c r="K431" s="22"/>
    </row>
    <row r="432" spans="1:11" ht="17.25" customHeight="1" x14ac:dyDescent="0.15">
      <c r="A432" s="16"/>
      <c r="B432" s="17"/>
      <c r="C432" s="18"/>
      <c r="D432" s="19"/>
      <c r="E432" s="35" t="str">
        <f>IF(D432&gt;0,VLOOKUP(D432,伝票発行元!$A$2:$B$111,2,FALSE), "")</f>
        <v/>
      </c>
      <c r="F432" s="20"/>
      <c r="G432" s="35" t="str">
        <f>IF(F432&gt;0,VLOOKUP(F432,扱い!$A$2:$B$100,2,FALSE), "")</f>
        <v/>
      </c>
      <c r="H432" s="19"/>
      <c r="I432" s="35" t="str">
        <f>IF(H432&gt;0,VLOOKUP(H432,科目集計!$B$2:$C$206,2,FALSE), "")</f>
        <v/>
      </c>
      <c r="J432" s="21"/>
      <c r="K432" s="22"/>
    </row>
    <row r="433" spans="1:11" ht="17.25" customHeight="1" x14ac:dyDescent="0.15">
      <c r="A433" s="16"/>
      <c r="B433" s="17"/>
      <c r="C433" s="18"/>
      <c r="D433" s="19"/>
      <c r="E433" s="35" t="str">
        <f>IF(D433&gt;0,VLOOKUP(D433,伝票発行元!$A$2:$B$111,2,FALSE), "")</f>
        <v/>
      </c>
      <c r="F433" s="20"/>
      <c r="G433" s="35" t="str">
        <f>IF(F433&gt;0,VLOOKUP(F433,扱い!$A$2:$B$100,2,FALSE), "")</f>
        <v/>
      </c>
      <c r="H433" s="19"/>
      <c r="I433" s="35" t="str">
        <f>IF(H433&gt;0,VLOOKUP(H433,科目集計!$B$2:$C$206,2,FALSE), "")</f>
        <v/>
      </c>
      <c r="J433" s="21"/>
      <c r="K433" s="22"/>
    </row>
    <row r="434" spans="1:11" ht="17.25" customHeight="1" x14ac:dyDescent="0.15">
      <c r="A434" s="16"/>
      <c r="B434" s="17"/>
      <c r="C434" s="18"/>
      <c r="D434" s="19"/>
      <c r="E434" s="35" t="str">
        <f>IF(D434&gt;0,VLOOKUP(D434,伝票発行元!$A$2:$B$111,2,FALSE), "")</f>
        <v/>
      </c>
      <c r="F434" s="20"/>
      <c r="G434" s="35" t="str">
        <f>IF(F434&gt;0,VLOOKUP(F434,扱い!$A$2:$B$100,2,FALSE), "")</f>
        <v/>
      </c>
      <c r="H434" s="19"/>
      <c r="I434" s="35" t="str">
        <f>IF(H434&gt;0,VLOOKUP(H434,科目集計!$B$2:$C$206,2,FALSE), "")</f>
        <v/>
      </c>
      <c r="J434" s="21"/>
      <c r="K434" s="22"/>
    </row>
    <row r="435" spans="1:11" ht="17.25" customHeight="1" x14ac:dyDescent="0.15">
      <c r="A435" s="16"/>
      <c r="B435" s="17"/>
      <c r="C435" s="18"/>
      <c r="D435" s="19"/>
      <c r="E435" s="35" t="str">
        <f>IF(D435&gt;0,VLOOKUP(D435,伝票発行元!$A$2:$B$111,2,FALSE), "")</f>
        <v/>
      </c>
      <c r="F435" s="20"/>
      <c r="G435" s="35" t="str">
        <f>IF(F435&gt;0,VLOOKUP(F435,扱い!$A$2:$B$100,2,FALSE), "")</f>
        <v/>
      </c>
      <c r="H435" s="19"/>
      <c r="I435" s="35" t="str">
        <f>IF(H435&gt;0,VLOOKUP(H435,科目集計!$B$2:$C$206,2,FALSE), "")</f>
        <v/>
      </c>
      <c r="J435" s="21"/>
      <c r="K435" s="22"/>
    </row>
    <row r="436" spans="1:11" ht="17.25" customHeight="1" x14ac:dyDescent="0.15">
      <c r="A436" s="16"/>
      <c r="B436" s="17"/>
      <c r="C436" s="18"/>
      <c r="D436" s="19"/>
      <c r="E436" s="35" t="str">
        <f>IF(D436&gt;0,VLOOKUP(D436,伝票発行元!$A$2:$B$111,2,FALSE), "")</f>
        <v/>
      </c>
      <c r="F436" s="20"/>
      <c r="G436" s="35" t="str">
        <f>IF(F436&gt;0,VLOOKUP(F436,扱い!$A$2:$B$100,2,FALSE), "")</f>
        <v/>
      </c>
      <c r="H436" s="19"/>
      <c r="I436" s="35" t="str">
        <f>IF(H436&gt;0,VLOOKUP(H436,科目集計!$B$2:$C$206,2,FALSE), "")</f>
        <v/>
      </c>
      <c r="J436" s="21"/>
      <c r="K436" s="22"/>
    </row>
    <row r="437" spans="1:11" ht="17.25" customHeight="1" x14ac:dyDescent="0.15">
      <c r="A437" s="16"/>
      <c r="B437" s="17"/>
      <c r="C437" s="18"/>
      <c r="D437" s="19"/>
      <c r="E437" s="35" t="str">
        <f>IF(D437&gt;0,VLOOKUP(D437,伝票発行元!$A$2:$B$111,2,FALSE), "")</f>
        <v/>
      </c>
      <c r="F437" s="20"/>
      <c r="G437" s="35" t="str">
        <f>IF(F437&gt;0,VLOOKUP(F437,扱い!$A$2:$B$100,2,FALSE), "")</f>
        <v/>
      </c>
      <c r="H437" s="19"/>
      <c r="I437" s="35" t="str">
        <f>IF(H437&gt;0,VLOOKUP(H437,科目集計!$B$2:$C$206,2,FALSE), "")</f>
        <v/>
      </c>
      <c r="J437" s="21"/>
      <c r="K437" s="22"/>
    </row>
    <row r="438" spans="1:11" ht="17.25" customHeight="1" x14ac:dyDescent="0.15">
      <c r="A438" s="16"/>
      <c r="B438" s="17"/>
      <c r="C438" s="18"/>
      <c r="D438" s="19"/>
      <c r="E438" s="35" t="str">
        <f>IF(D438&gt;0,VLOOKUP(D438,伝票発行元!$A$2:$B$111,2,FALSE), "")</f>
        <v/>
      </c>
      <c r="F438" s="20"/>
      <c r="G438" s="35" t="str">
        <f>IF(F438&gt;0,VLOOKUP(F438,扱い!$A$2:$B$100,2,FALSE), "")</f>
        <v/>
      </c>
      <c r="H438" s="19"/>
      <c r="I438" s="35" t="str">
        <f>IF(H438&gt;0,VLOOKUP(H438,科目集計!$B$2:$C$206,2,FALSE), "")</f>
        <v/>
      </c>
      <c r="J438" s="21"/>
      <c r="K438" s="22"/>
    </row>
    <row r="439" spans="1:11" ht="17.25" customHeight="1" x14ac:dyDescent="0.15">
      <c r="A439" s="16"/>
      <c r="B439" s="17"/>
      <c r="C439" s="18"/>
      <c r="D439" s="19"/>
      <c r="E439" s="35" t="str">
        <f>IF(D439&gt;0,VLOOKUP(D439,伝票発行元!$A$2:$B$111,2,FALSE), "")</f>
        <v/>
      </c>
      <c r="F439" s="20"/>
      <c r="G439" s="35" t="str">
        <f>IF(F439&gt;0,VLOOKUP(F439,扱い!$A$2:$B$100,2,FALSE), "")</f>
        <v/>
      </c>
      <c r="H439" s="19"/>
      <c r="I439" s="35" t="str">
        <f>IF(H439&gt;0,VLOOKUP(H439,科目集計!$B$2:$C$206,2,FALSE), "")</f>
        <v/>
      </c>
      <c r="J439" s="21"/>
      <c r="K439" s="22"/>
    </row>
    <row r="440" spans="1:11" ht="17.25" customHeight="1" x14ac:dyDescent="0.15">
      <c r="A440" s="16"/>
      <c r="B440" s="17"/>
      <c r="C440" s="18"/>
      <c r="D440" s="19"/>
      <c r="E440" s="35" t="str">
        <f>IF(D440&gt;0,VLOOKUP(D440,伝票発行元!$A$2:$B$111,2,FALSE), "")</f>
        <v/>
      </c>
      <c r="F440" s="20"/>
      <c r="G440" s="35" t="str">
        <f>IF(F440&gt;0,VLOOKUP(F440,扱い!$A$2:$B$100,2,FALSE), "")</f>
        <v/>
      </c>
      <c r="H440" s="19"/>
      <c r="I440" s="35" t="str">
        <f>IF(H440&gt;0,VLOOKUP(H440,科目集計!$B$2:$C$206,2,FALSE), "")</f>
        <v/>
      </c>
      <c r="J440" s="21"/>
      <c r="K440" s="22"/>
    </row>
    <row r="441" spans="1:11" ht="17.25" customHeight="1" x14ac:dyDescent="0.15">
      <c r="A441" s="16"/>
      <c r="B441" s="17"/>
      <c r="C441" s="18"/>
      <c r="D441" s="19"/>
      <c r="E441" s="35" t="str">
        <f>IF(D441&gt;0,VLOOKUP(D441,伝票発行元!$A$2:$B$111,2,FALSE), "")</f>
        <v/>
      </c>
      <c r="F441" s="20"/>
      <c r="G441" s="35" t="str">
        <f>IF(F441&gt;0,VLOOKUP(F441,扱い!$A$2:$B$100,2,FALSE), "")</f>
        <v/>
      </c>
      <c r="H441" s="19"/>
      <c r="I441" s="35" t="str">
        <f>IF(H441&gt;0,VLOOKUP(H441,科目集計!$B$2:$C$206,2,FALSE), "")</f>
        <v/>
      </c>
      <c r="J441" s="21"/>
      <c r="K441" s="22"/>
    </row>
    <row r="442" spans="1:11" ht="17.25" customHeight="1" x14ac:dyDescent="0.15">
      <c r="A442" s="16"/>
      <c r="B442" s="17"/>
      <c r="C442" s="18"/>
      <c r="D442" s="19"/>
      <c r="E442" s="35" t="str">
        <f>IF(D442&gt;0,VLOOKUP(D442,伝票発行元!$A$2:$B$111,2,FALSE), "")</f>
        <v/>
      </c>
      <c r="F442" s="20"/>
      <c r="G442" s="35" t="str">
        <f>IF(F442&gt;0,VLOOKUP(F442,扱い!$A$2:$B$100,2,FALSE), "")</f>
        <v/>
      </c>
      <c r="H442" s="19"/>
      <c r="I442" s="35" t="str">
        <f>IF(H442&gt;0,VLOOKUP(H442,科目集計!$B$2:$C$206,2,FALSE), "")</f>
        <v/>
      </c>
      <c r="J442" s="21"/>
      <c r="K442" s="22"/>
    </row>
    <row r="443" spans="1:11" ht="17.25" customHeight="1" x14ac:dyDescent="0.15">
      <c r="A443" s="16"/>
      <c r="B443" s="17"/>
      <c r="C443" s="18"/>
      <c r="D443" s="19"/>
      <c r="E443" s="35" t="str">
        <f>IF(D443&gt;0,VLOOKUP(D443,伝票発行元!$A$2:$B$111,2,FALSE), "")</f>
        <v/>
      </c>
      <c r="F443" s="20"/>
      <c r="G443" s="35" t="str">
        <f>IF(F443&gt;0,VLOOKUP(F443,扱い!$A$2:$B$100,2,FALSE), "")</f>
        <v/>
      </c>
      <c r="H443" s="19"/>
      <c r="I443" s="35" t="str">
        <f>IF(H443&gt;0,VLOOKUP(H443,科目集計!$B$2:$C$206,2,FALSE), "")</f>
        <v/>
      </c>
      <c r="J443" s="21"/>
      <c r="K443" s="22"/>
    </row>
    <row r="444" spans="1:11" ht="17.25" customHeight="1" x14ac:dyDescent="0.15">
      <c r="A444" s="16"/>
      <c r="B444" s="17"/>
      <c r="C444" s="18"/>
      <c r="D444" s="19"/>
      <c r="E444" s="35" t="str">
        <f>IF(D444&gt;0,VLOOKUP(D444,伝票発行元!$A$2:$B$111,2,FALSE), "")</f>
        <v/>
      </c>
      <c r="F444" s="20"/>
      <c r="G444" s="35" t="str">
        <f>IF(F444&gt;0,VLOOKUP(F444,扱い!$A$2:$B$100,2,FALSE), "")</f>
        <v/>
      </c>
      <c r="H444" s="19"/>
      <c r="I444" s="35" t="str">
        <f>IF(H444&gt;0,VLOOKUP(H444,科目集計!$B$2:$C$206,2,FALSE), "")</f>
        <v/>
      </c>
      <c r="J444" s="21"/>
      <c r="K444" s="22"/>
    </row>
    <row r="445" spans="1:11" ht="17.25" customHeight="1" x14ac:dyDescent="0.15">
      <c r="A445" s="16"/>
      <c r="B445" s="17"/>
      <c r="C445" s="18"/>
      <c r="D445" s="19"/>
      <c r="E445" s="35" t="str">
        <f>IF(D445&gt;0,VLOOKUP(D445,伝票発行元!$A$2:$B$111,2,FALSE), "")</f>
        <v/>
      </c>
      <c r="F445" s="20"/>
      <c r="G445" s="35" t="str">
        <f>IF(F445&gt;0,VLOOKUP(F445,扱い!$A$2:$B$100,2,FALSE), "")</f>
        <v/>
      </c>
      <c r="H445" s="19"/>
      <c r="I445" s="35" t="str">
        <f>IF(H445&gt;0,VLOOKUP(H445,科目集計!$B$2:$C$206,2,FALSE), "")</f>
        <v/>
      </c>
      <c r="J445" s="21"/>
      <c r="K445" s="22"/>
    </row>
    <row r="446" spans="1:11" ht="17.25" customHeight="1" x14ac:dyDescent="0.15">
      <c r="A446" s="16"/>
      <c r="B446" s="17"/>
      <c r="C446" s="18"/>
      <c r="D446" s="19"/>
      <c r="E446" s="35" t="str">
        <f>IF(D446&gt;0,VLOOKUP(D446,伝票発行元!$A$2:$B$111,2,FALSE), "")</f>
        <v/>
      </c>
      <c r="F446" s="20"/>
      <c r="G446" s="35" t="str">
        <f>IF(F446&gt;0,VLOOKUP(F446,扱い!$A$2:$B$100,2,FALSE), "")</f>
        <v/>
      </c>
      <c r="H446" s="19"/>
      <c r="I446" s="35" t="str">
        <f>IF(H446&gt;0,VLOOKUP(H446,科目集計!$B$2:$C$206,2,FALSE), "")</f>
        <v/>
      </c>
      <c r="J446" s="21"/>
      <c r="K446" s="22"/>
    </row>
    <row r="447" spans="1:11" ht="17.25" customHeight="1" x14ac:dyDescent="0.15">
      <c r="A447" s="16"/>
      <c r="B447" s="17"/>
      <c r="C447" s="18"/>
      <c r="D447" s="19"/>
      <c r="E447" s="35" t="str">
        <f>IF(D447&gt;0,VLOOKUP(D447,伝票発行元!$A$2:$B$111,2,FALSE), "")</f>
        <v/>
      </c>
      <c r="F447" s="20"/>
      <c r="G447" s="35" t="str">
        <f>IF(F447&gt;0,VLOOKUP(F447,扱い!$A$2:$B$100,2,FALSE), "")</f>
        <v/>
      </c>
      <c r="H447" s="19"/>
      <c r="I447" s="35" t="str">
        <f>IF(H447&gt;0,VLOOKUP(H447,科目集計!$B$2:$C$206,2,FALSE), "")</f>
        <v/>
      </c>
      <c r="J447" s="21"/>
      <c r="K447" s="22"/>
    </row>
    <row r="448" spans="1:11" ht="17.25" customHeight="1" x14ac:dyDescent="0.15">
      <c r="A448" s="16"/>
      <c r="B448" s="17"/>
      <c r="C448" s="18"/>
      <c r="D448" s="19"/>
      <c r="E448" s="35" t="str">
        <f>IF(D448&gt;0,VLOOKUP(D448,伝票発行元!$A$2:$B$111,2,FALSE), "")</f>
        <v/>
      </c>
      <c r="F448" s="20"/>
      <c r="G448" s="35" t="str">
        <f>IF(F448&gt;0,VLOOKUP(F448,扱い!$A$2:$B$100,2,FALSE), "")</f>
        <v/>
      </c>
      <c r="H448" s="19"/>
      <c r="I448" s="35" t="str">
        <f>IF(H448&gt;0,VLOOKUP(H448,科目集計!$B$2:$C$206,2,FALSE), "")</f>
        <v/>
      </c>
      <c r="J448" s="21"/>
      <c r="K448" s="22"/>
    </row>
    <row r="449" spans="1:11" ht="17.25" customHeight="1" x14ac:dyDescent="0.15">
      <c r="A449" s="16"/>
      <c r="B449" s="17"/>
      <c r="C449" s="18"/>
      <c r="D449" s="19"/>
      <c r="E449" s="35" t="str">
        <f>IF(D449&gt;0,VLOOKUP(D449,伝票発行元!$A$2:$B$111,2,FALSE), "")</f>
        <v/>
      </c>
      <c r="F449" s="20"/>
      <c r="G449" s="35" t="str">
        <f>IF(F449&gt;0,VLOOKUP(F449,扱い!$A$2:$B$100,2,FALSE), "")</f>
        <v/>
      </c>
      <c r="H449" s="19"/>
      <c r="I449" s="35" t="str">
        <f>IF(H449&gt;0,VLOOKUP(H449,科目集計!$B$2:$C$206,2,FALSE), "")</f>
        <v/>
      </c>
      <c r="J449" s="21"/>
      <c r="K449" s="22"/>
    </row>
    <row r="450" spans="1:11" ht="17.25" customHeight="1" x14ac:dyDescent="0.15">
      <c r="A450" s="16"/>
      <c r="B450" s="17"/>
      <c r="C450" s="18"/>
      <c r="D450" s="19"/>
      <c r="E450" s="35" t="str">
        <f>IF(D450&gt;0,VLOOKUP(D450,伝票発行元!$A$2:$B$111,2,FALSE), "")</f>
        <v/>
      </c>
      <c r="F450" s="20"/>
      <c r="G450" s="35" t="str">
        <f>IF(F450&gt;0,VLOOKUP(F450,扱い!$A$2:$B$100,2,FALSE), "")</f>
        <v/>
      </c>
      <c r="H450" s="19"/>
      <c r="I450" s="35" t="str">
        <f>IF(H450&gt;0,VLOOKUP(H450,科目集計!$B$2:$C$206,2,FALSE), "")</f>
        <v/>
      </c>
      <c r="J450" s="21"/>
      <c r="K450" s="22"/>
    </row>
    <row r="451" spans="1:11" ht="17.25" customHeight="1" x14ac:dyDescent="0.15">
      <c r="A451" s="16"/>
      <c r="B451" s="17"/>
      <c r="C451" s="18"/>
      <c r="D451" s="19"/>
      <c r="E451" s="35" t="str">
        <f>IF(D451&gt;0,VLOOKUP(D451,伝票発行元!$A$2:$B$111,2,FALSE), "")</f>
        <v/>
      </c>
      <c r="F451" s="20"/>
      <c r="G451" s="35" t="str">
        <f>IF(F451&gt;0,VLOOKUP(F451,扱い!$A$2:$B$100,2,FALSE), "")</f>
        <v/>
      </c>
      <c r="H451" s="19"/>
      <c r="I451" s="35" t="str">
        <f>IF(H451&gt;0,VLOOKUP(H451,科目集計!$B$2:$C$206,2,FALSE), "")</f>
        <v/>
      </c>
      <c r="J451" s="21"/>
      <c r="K451" s="22"/>
    </row>
    <row r="452" spans="1:11" ht="17.25" customHeight="1" x14ac:dyDescent="0.15">
      <c r="A452" s="16"/>
      <c r="B452" s="17"/>
      <c r="C452" s="18"/>
      <c r="D452" s="19"/>
      <c r="E452" s="35" t="str">
        <f>IF(D452&gt;0,VLOOKUP(D452,伝票発行元!$A$2:$B$111,2,FALSE), "")</f>
        <v/>
      </c>
      <c r="F452" s="20"/>
      <c r="G452" s="35" t="str">
        <f>IF(F452&gt;0,VLOOKUP(F452,扱い!$A$2:$B$100,2,FALSE), "")</f>
        <v/>
      </c>
      <c r="H452" s="19"/>
      <c r="I452" s="35" t="str">
        <f>IF(H452&gt;0,VLOOKUP(H452,科目集計!$B$2:$C$206,2,FALSE), "")</f>
        <v/>
      </c>
      <c r="J452" s="21"/>
      <c r="K452" s="22"/>
    </row>
    <row r="453" spans="1:11" ht="17.25" customHeight="1" x14ac:dyDescent="0.15">
      <c r="A453" s="16"/>
      <c r="B453" s="17"/>
      <c r="C453" s="18"/>
      <c r="D453" s="19"/>
      <c r="E453" s="35" t="str">
        <f>IF(D453&gt;0,VLOOKUP(D453,伝票発行元!$A$2:$B$111,2,FALSE), "")</f>
        <v/>
      </c>
      <c r="F453" s="20"/>
      <c r="G453" s="35" t="str">
        <f>IF(F453&gt;0,VLOOKUP(F453,扱い!$A$2:$B$100,2,FALSE), "")</f>
        <v/>
      </c>
      <c r="H453" s="19"/>
      <c r="I453" s="35" t="str">
        <f>IF(H453&gt;0,VLOOKUP(H453,科目集計!$B$2:$C$206,2,FALSE), "")</f>
        <v/>
      </c>
      <c r="J453" s="21"/>
      <c r="K453" s="22"/>
    </row>
    <row r="454" spans="1:11" ht="17.25" customHeight="1" x14ac:dyDescent="0.15">
      <c r="A454" s="16"/>
      <c r="B454" s="17"/>
      <c r="C454" s="18"/>
      <c r="D454" s="19"/>
      <c r="E454" s="35" t="str">
        <f>IF(D454&gt;0,VLOOKUP(D454,伝票発行元!$A$2:$B$111,2,FALSE), "")</f>
        <v/>
      </c>
      <c r="F454" s="20"/>
      <c r="G454" s="35" t="str">
        <f>IF(F454&gt;0,VLOOKUP(F454,扱い!$A$2:$B$100,2,FALSE), "")</f>
        <v/>
      </c>
      <c r="H454" s="19"/>
      <c r="I454" s="35" t="str">
        <f>IF(H454&gt;0,VLOOKUP(H454,科目集計!$B$2:$C$206,2,FALSE), "")</f>
        <v/>
      </c>
      <c r="J454" s="21"/>
      <c r="K454" s="22"/>
    </row>
    <row r="455" spans="1:11" ht="17.25" customHeight="1" x14ac:dyDescent="0.15">
      <c r="A455" s="16"/>
      <c r="B455" s="17"/>
      <c r="C455" s="18"/>
      <c r="D455" s="19"/>
      <c r="E455" s="35" t="str">
        <f>IF(D455&gt;0,VLOOKUP(D455,伝票発行元!$A$2:$B$111,2,FALSE), "")</f>
        <v/>
      </c>
      <c r="F455" s="20"/>
      <c r="G455" s="35" t="str">
        <f>IF(F455&gt;0,VLOOKUP(F455,扱い!$A$2:$B$100,2,FALSE), "")</f>
        <v/>
      </c>
      <c r="H455" s="19"/>
      <c r="I455" s="35" t="str">
        <f>IF(H455&gt;0,VLOOKUP(H455,科目集計!$B$2:$C$206,2,FALSE), "")</f>
        <v/>
      </c>
      <c r="J455" s="21"/>
      <c r="K455" s="22"/>
    </row>
    <row r="456" spans="1:11" ht="17.25" customHeight="1" x14ac:dyDescent="0.15">
      <c r="A456" s="16"/>
      <c r="B456" s="17"/>
      <c r="C456" s="18"/>
      <c r="D456" s="19"/>
      <c r="E456" s="35" t="str">
        <f>IF(D456&gt;0,VLOOKUP(D456,伝票発行元!$A$2:$B$111,2,FALSE), "")</f>
        <v/>
      </c>
      <c r="F456" s="20"/>
      <c r="G456" s="35" t="str">
        <f>IF(F456&gt;0,VLOOKUP(F456,扱い!$A$2:$B$100,2,FALSE), "")</f>
        <v/>
      </c>
      <c r="H456" s="19"/>
      <c r="I456" s="35" t="str">
        <f>IF(H456&gt;0,VLOOKUP(H456,科目集計!$B$2:$C$206,2,FALSE), "")</f>
        <v/>
      </c>
      <c r="J456" s="21"/>
      <c r="K456" s="22"/>
    </row>
    <row r="457" spans="1:11" ht="17.25" customHeight="1" x14ac:dyDescent="0.15">
      <c r="A457" s="16"/>
      <c r="B457" s="17"/>
      <c r="C457" s="18"/>
      <c r="D457" s="19"/>
      <c r="E457" s="35" t="str">
        <f>IF(D457&gt;0,VLOOKUP(D457,伝票発行元!$A$2:$B$111,2,FALSE), "")</f>
        <v/>
      </c>
      <c r="F457" s="20"/>
      <c r="G457" s="35" t="str">
        <f>IF(F457&gt;0,VLOOKUP(F457,扱い!$A$2:$B$100,2,FALSE), "")</f>
        <v/>
      </c>
      <c r="H457" s="19"/>
      <c r="I457" s="35" t="str">
        <f>IF(H457&gt;0,VLOOKUP(H457,科目集計!$B$2:$C$206,2,FALSE), "")</f>
        <v/>
      </c>
      <c r="J457" s="21"/>
      <c r="K457" s="22"/>
    </row>
    <row r="458" spans="1:11" ht="17.25" customHeight="1" x14ac:dyDescent="0.15">
      <c r="A458" s="16"/>
      <c r="B458" s="17"/>
      <c r="C458" s="18"/>
      <c r="D458" s="19"/>
      <c r="E458" s="35" t="str">
        <f>IF(D458&gt;0,VLOOKUP(D458,伝票発行元!$A$2:$B$111,2,FALSE), "")</f>
        <v/>
      </c>
      <c r="F458" s="20"/>
      <c r="G458" s="35" t="str">
        <f>IF(F458&gt;0,VLOOKUP(F458,扱い!$A$2:$B$100,2,FALSE), "")</f>
        <v/>
      </c>
      <c r="H458" s="19"/>
      <c r="I458" s="35" t="str">
        <f>IF(H458&gt;0,VLOOKUP(H458,科目集計!$B$2:$C$206,2,FALSE), "")</f>
        <v/>
      </c>
      <c r="J458" s="21"/>
      <c r="K458" s="22"/>
    </row>
    <row r="459" spans="1:11" ht="17.25" customHeight="1" x14ac:dyDescent="0.15">
      <c r="A459" s="16"/>
      <c r="B459" s="17"/>
      <c r="C459" s="18"/>
      <c r="D459" s="19"/>
      <c r="E459" s="35" t="str">
        <f>IF(D459&gt;0,VLOOKUP(D459,伝票発行元!$A$2:$B$111,2,FALSE), "")</f>
        <v/>
      </c>
      <c r="F459" s="20"/>
      <c r="G459" s="35" t="str">
        <f>IF(F459&gt;0,VLOOKUP(F459,扱い!$A$2:$B$100,2,FALSE), "")</f>
        <v/>
      </c>
      <c r="H459" s="19"/>
      <c r="I459" s="35" t="str">
        <f>IF(H459&gt;0,VLOOKUP(H459,科目集計!$B$2:$C$206,2,FALSE), "")</f>
        <v/>
      </c>
      <c r="J459" s="21"/>
      <c r="K459" s="22"/>
    </row>
    <row r="460" spans="1:11" ht="17.25" customHeight="1" x14ac:dyDescent="0.15">
      <c r="A460" s="16"/>
      <c r="B460" s="17"/>
      <c r="C460" s="18"/>
      <c r="D460" s="19"/>
      <c r="E460" s="35" t="str">
        <f>IF(D460&gt;0,VLOOKUP(D460,伝票発行元!$A$2:$B$111,2,FALSE), "")</f>
        <v/>
      </c>
      <c r="F460" s="20"/>
      <c r="G460" s="35" t="str">
        <f>IF(F460&gt;0,VLOOKUP(F460,扱い!$A$2:$B$100,2,FALSE), "")</f>
        <v/>
      </c>
      <c r="H460" s="19"/>
      <c r="I460" s="35" t="str">
        <f>IF(H460&gt;0,VLOOKUP(H460,科目集計!$B$2:$C$206,2,FALSE), "")</f>
        <v/>
      </c>
      <c r="J460" s="21"/>
      <c r="K460" s="22"/>
    </row>
    <row r="461" spans="1:11" ht="17.25" customHeight="1" x14ac:dyDescent="0.15">
      <c r="A461" s="16"/>
      <c r="B461" s="17"/>
      <c r="C461" s="18"/>
      <c r="D461" s="19"/>
      <c r="E461" s="35" t="str">
        <f>IF(D461&gt;0,VLOOKUP(D461,伝票発行元!$A$2:$B$111,2,FALSE), "")</f>
        <v/>
      </c>
      <c r="F461" s="20"/>
      <c r="G461" s="35" t="str">
        <f>IF(F461&gt;0,VLOOKUP(F461,扱い!$A$2:$B$100,2,FALSE), "")</f>
        <v/>
      </c>
      <c r="H461" s="19"/>
      <c r="I461" s="35" t="str">
        <f>IF(H461&gt;0,VLOOKUP(H461,科目集計!$B$2:$C$206,2,FALSE), "")</f>
        <v/>
      </c>
      <c r="J461" s="21"/>
      <c r="K461" s="22"/>
    </row>
    <row r="462" spans="1:11" ht="17.25" customHeight="1" x14ac:dyDescent="0.15">
      <c r="A462" s="16"/>
      <c r="B462" s="17"/>
      <c r="C462" s="18"/>
      <c r="D462" s="19"/>
      <c r="E462" s="35" t="str">
        <f>IF(D462&gt;0,VLOOKUP(D462,伝票発行元!$A$2:$B$111,2,FALSE), "")</f>
        <v/>
      </c>
      <c r="F462" s="20"/>
      <c r="G462" s="35" t="str">
        <f>IF(F462&gt;0,VLOOKUP(F462,扱い!$A$2:$B$100,2,FALSE), "")</f>
        <v/>
      </c>
      <c r="H462" s="19"/>
      <c r="I462" s="35" t="str">
        <f>IF(H462&gt;0,VLOOKUP(H462,科目集計!$B$2:$C$206,2,FALSE), "")</f>
        <v/>
      </c>
      <c r="J462" s="21"/>
      <c r="K462" s="22"/>
    </row>
    <row r="463" spans="1:11" ht="17.25" customHeight="1" x14ac:dyDescent="0.15">
      <c r="A463" s="16"/>
      <c r="B463" s="17"/>
      <c r="C463" s="18"/>
      <c r="D463" s="19"/>
      <c r="E463" s="35" t="str">
        <f>IF(D463&gt;0,VLOOKUP(D463,伝票発行元!$A$2:$B$111,2,FALSE), "")</f>
        <v/>
      </c>
      <c r="F463" s="20"/>
      <c r="G463" s="35" t="str">
        <f>IF(F463&gt;0,VLOOKUP(F463,扱い!$A$2:$B$100,2,FALSE), "")</f>
        <v/>
      </c>
      <c r="H463" s="19"/>
      <c r="I463" s="35" t="str">
        <f>IF(H463&gt;0,VLOOKUP(H463,科目集計!$B$2:$C$206,2,FALSE), "")</f>
        <v/>
      </c>
      <c r="J463" s="21"/>
      <c r="K463" s="22"/>
    </row>
    <row r="464" spans="1:11" ht="17.25" customHeight="1" x14ac:dyDescent="0.15">
      <c r="A464" s="16"/>
      <c r="B464" s="17"/>
      <c r="C464" s="18"/>
      <c r="D464" s="19"/>
      <c r="E464" s="35" t="str">
        <f>IF(D464&gt;0,VLOOKUP(D464,伝票発行元!$A$2:$B$111,2,FALSE), "")</f>
        <v/>
      </c>
      <c r="F464" s="20"/>
      <c r="G464" s="35" t="str">
        <f>IF(F464&gt;0,VLOOKUP(F464,扱い!$A$2:$B$100,2,FALSE), "")</f>
        <v/>
      </c>
      <c r="H464" s="19"/>
      <c r="I464" s="35" t="str">
        <f>IF(H464&gt;0,VLOOKUP(H464,科目集計!$B$2:$C$206,2,FALSE), "")</f>
        <v/>
      </c>
      <c r="J464" s="21"/>
      <c r="K464" s="22"/>
    </row>
    <row r="465" spans="1:11" ht="17.25" customHeight="1" x14ac:dyDescent="0.15">
      <c r="A465" s="16"/>
      <c r="B465" s="17"/>
      <c r="C465" s="18"/>
      <c r="D465" s="19"/>
      <c r="E465" s="35" t="str">
        <f>IF(D465&gt;0,VLOOKUP(D465,伝票発行元!$A$2:$B$111,2,FALSE), "")</f>
        <v/>
      </c>
      <c r="F465" s="20"/>
      <c r="G465" s="35" t="str">
        <f>IF(F465&gt;0,VLOOKUP(F465,扱い!$A$2:$B$100,2,FALSE), "")</f>
        <v/>
      </c>
      <c r="H465" s="19"/>
      <c r="I465" s="35" t="str">
        <f>IF(H465&gt;0,VLOOKUP(H465,科目集計!$B$2:$C$206,2,FALSE), "")</f>
        <v/>
      </c>
      <c r="J465" s="21"/>
      <c r="K465" s="22"/>
    </row>
    <row r="466" spans="1:11" ht="17.25" customHeight="1" x14ac:dyDescent="0.15">
      <c r="A466" s="16"/>
      <c r="B466" s="17"/>
      <c r="C466" s="18"/>
      <c r="D466" s="19"/>
      <c r="E466" s="35" t="str">
        <f>IF(D466&gt;0,VLOOKUP(D466,伝票発行元!$A$2:$B$111,2,FALSE), "")</f>
        <v/>
      </c>
      <c r="F466" s="20"/>
      <c r="G466" s="35" t="str">
        <f>IF(F466&gt;0,VLOOKUP(F466,扱い!$A$2:$B$100,2,FALSE), "")</f>
        <v/>
      </c>
      <c r="H466" s="19"/>
      <c r="I466" s="35" t="str">
        <f>IF(H466&gt;0,VLOOKUP(H466,科目集計!$B$2:$C$206,2,FALSE), "")</f>
        <v/>
      </c>
      <c r="J466" s="21"/>
      <c r="K466" s="22"/>
    </row>
    <row r="467" spans="1:11" ht="17.25" customHeight="1" x14ac:dyDescent="0.15">
      <c r="A467" s="16"/>
      <c r="B467" s="17"/>
      <c r="C467" s="18"/>
      <c r="D467" s="19"/>
      <c r="E467" s="35" t="str">
        <f>IF(D467&gt;0,VLOOKUP(D467,伝票発行元!$A$2:$B$111,2,FALSE), "")</f>
        <v/>
      </c>
      <c r="F467" s="20"/>
      <c r="G467" s="35" t="str">
        <f>IF(F467&gt;0,VLOOKUP(F467,扱い!$A$2:$B$100,2,FALSE), "")</f>
        <v/>
      </c>
      <c r="H467" s="19"/>
      <c r="I467" s="35" t="str">
        <f>IF(H467&gt;0,VLOOKUP(H467,科目集計!$B$2:$C$206,2,FALSE), "")</f>
        <v/>
      </c>
      <c r="J467" s="21"/>
      <c r="K467" s="22"/>
    </row>
    <row r="468" spans="1:11" ht="17.25" customHeight="1" x14ac:dyDescent="0.15">
      <c r="A468" s="16"/>
      <c r="B468" s="17"/>
      <c r="C468" s="18"/>
      <c r="D468" s="19"/>
      <c r="E468" s="35" t="str">
        <f>IF(D468&gt;0,VLOOKUP(D468,伝票発行元!$A$2:$B$111,2,FALSE), "")</f>
        <v/>
      </c>
      <c r="F468" s="20"/>
      <c r="G468" s="35" t="str">
        <f>IF(F468&gt;0,VLOOKUP(F468,扱い!$A$2:$B$100,2,FALSE), "")</f>
        <v/>
      </c>
      <c r="H468" s="19"/>
      <c r="I468" s="35" t="str">
        <f>IF(H468&gt;0,VLOOKUP(H468,科目集計!$B$2:$C$206,2,FALSE), "")</f>
        <v/>
      </c>
      <c r="J468" s="21"/>
      <c r="K468" s="22"/>
    </row>
    <row r="469" spans="1:11" ht="17.25" customHeight="1" x14ac:dyDescent="0.15">
      <c r="A469" s="16"/>
      <c r="B469" s="17"/>
      <c r="C469" s="18"/>
      <c r="D469" s="19"/>
      <c r="E469" s="35" t="str">
        <f>IF(D469&gt;0,VLOOKUP(D469,伝票発行元!$A$2:$B$111,2,FALSE), "")</f>
        <v/>
      </c>
      <c r="F469" s="20"/>
      <c r="G469" s="35" t="str">
        <f>IF(F469&gt;0,VLOOKUP(F469,扱い!$A$2:$B$100,2,FALSE), "")</f>
        <v/>
      </c>
      <c r="H469" s="19"/>
      <c r="I469" s="35" t="str">
        <f>IF(H469&gt;0,VLOOKUP(H469,科目集計!$B$2:$C$206,2,FALSE), "")</f>
        <v/>
      </c>
      <c r="J469" s="21"/>
      <c r="K469" s="22"/>
    </row>
    <row r="470" spans="1:11" ht="17.25" customHeight="1" x14ac:dyDescent="0.15">
      <c r="A470" s="16"/>
      <c r="B470" s="17"/>
      <c r="C470" s="18"/>
      <c r="D470" s="19"/>
      <c r="E470" s="35" t="str">
        <f>IF(D470&gt;0,VLOOKUP(D470,伝票発行元!$A$2:$B$111,2,FALSE), "")</f>
        <v/>
      </c>
      <c r="F470" s="20"/>
      <c r="G470" s="35" t="str">
        <f>IF(F470&gt;0,VLOOKUP(F470,扱い!$A$2:$B$100,2,FALSE), "")</f>
        <v/>
      </c>
      <c r="H470" s="19"/>
      <c r="I470" s="35" t="str">
        <f>IF(H470&gt;0,VLOOKUP(H470,科目集計!$B$2:$C$206,2,FALSE), "")</f>
        <v/>
      </c>
      <c r="J470" s="21"/>
      <c r="K470" s="22"/>
    </row>
    <row r="471" spans="1:11" ht="17.25" customHeight="1" x14ac:dyDescent="0.15">
      <c r="A471" s="16"/>
      <c r="B471" s="17"/>
      <c r="C471" s="18"/>
      <c r="D471" s="19"/>
      <c r="E471" s="35" t="str">
        <f>IF(D471&gt;0,VLOOKUP(D471,伝票発行元!$A$2:$B$111,2,FALSE), "")</f>
        <v/>
      </c>
      <c r="F471" s="20"/>
      <c r="G471" s="35" t="str">
        <f>IF(F471&gt;0,VLOOKUP(F471,扱い!$A$2:$B$100,2,FALSE), "")</f>
        <v/>
      </c>
      <c r="H471" s="19"/>
      <c r="I471" s="35" t="str">
        <f>IF(H471&gt;0,VLOOKUP(H471,科目集計!$B$2:$C$206,2,FALSE), "")</f>
        <v/>
      </c>
      <c r="J471" s="21"/>
      <c r="K471" s="22"/>
    </row>
    <row r="472" spans="1:11" ht="17.25" customHeight="1" x14ac:dyDescent="0.15">
      <c r="A472" s="16"/>
      <c r="B472" s="17"/>
      <c r="C472" s="18"/>
      <c r="D472" s="19"/>
      <c r="E472" s="35" t="str">
        <f>IF(D472&gt;0,VLOOKUP(D472,伝票発行元!$A$2:$B$111,2,FALSE), "")</f>
        <v/>
      </c>
      <c r="F472" s="20"/>
      <c r="G472" s="35" t="str">
        <f>IF(F472&gt;0,VLOOKUP(F472,扱い!$A$2:$B$100,2,FALSE), "")</f>
        <v/>
      </c>
      <c r="H472" s="19"/>
      <c r="I472" s="35" t="str">
        <f>IF(H472&gt;0,VLOOKUP(H472,科目集計!$B$2:$C$206,2,FALSE), "")</f>
        <v/>
      </c>
      <c r="J472" s="21"/>
      <c r="K472" s="22"/>
    </row>
    <row r="473" spans="1:11" ht="17.25" customHeight="1" x14ac:dyDescent="0.15">
      <c r="A473" s="16"/>
      <c r="B473" s="17"/>
      <c r="C473" s="18"/>
      <c r="D473" s="19"/>
      <c r="E473" s="35" t="str">
        <f>IF(D473&gt;0,VLOOKUP(D473,伝票発行元!$A$2:$B$111,2,FALSE), "")</f>
        <v/>
      </c>
      <c r="F473" s="20"/>
      <c r="G473" s="35" t="str">
        <f>IF(F473&gt;0,VLOOKUP(F473,扱い!$A$2:$B$100,2,FALSE), "")</f>
        <v/>
      </c>
      <c r="H473" s="19"/>
      <c r="I473" s="35" t="str">
        <f>IF(H473&gt;0,VLOOKUP(H473,科目集計!$B$2:$C$206,2,FALSE), "")</f>
        <v/>
      </c>
      <c r="J473" s="21"/>
      <c r="K473" s="22"/>
    </row>
    <row r="474" spans="1:11" ht="17.25" customHeight="1" x14ac:dyDescent="0.15">
      <c r="A474" s="16"/>
      <c r="B474" s="17"/>
      <c r="C474" s="18"/>
      <c r="D474" s="19"/>
      <c r="E474" s="35" t="str">
        <f>IF(D474&gt;0,VLOOKUP(D474,伝票発行元!$A$2:$B$111,2,FALSE), "")</f>
        <v/>
      </c>
      <c r="F474" s="20"/>
      <c r="G474" s="35" t="str">
        <f>IF(F474&gt;0,VLOOKUP(F474,扱い!$A$2:$B$100,2,FALSE), "")</f>
        <v/>
      </c>
      <c r="H474" s="19"/>
      <c r="I474" s="35" t="str">
        <f>IF(H474&gt;0,VLOOKUP(H474,科目集計!$B$2:$C$206,2,FALSE), "")</f>
        <v/>
      </c>
      <c r="J474" s="21"/>
      <c r="K474" s="22"/>
    </row>
    <row r="475" spans="1:11" ht="17.25" customHeight="1" x14ac:dyDescent="0.15">
      <c r="A475" s="16"/>
      <c r="B475" s="17"/>
      <c r="C475" s="18"/>
      <c r="D475" s="19"/>
      <c r="E475" s="35" t="str">
        <f>IF(D475&gt;0,VLOOKUP(D475,伝票発行元!$A$2:$B$111,2,FALSE), "")</f>
        <v/>
      </c>
      <c r="F475" s="20"/>
      <c r="G475" s="35" t="str">
        <f>IF(F475&gt;0,VLOOKUP(F475,扱い!$A$2:$B$100,2,FALSE), "")</f>
        <v/>
      </c>
      <c r="H475" s="19"/>
      <c r="I475" s="35" t="str">
        <f>IF(H475&gt;0,VLOOKUP(H475,科目集計!$B$2:$C$206,2,FALSE), "")</f>
        <v/>
      </c>
      <c r="J475" s="21"/>
      <c r="K475" s="22"/>
    </row>
    <row r="476" spans="1:11" ht="17.25" customHeight="1" x14ac:dyDescent="0.15">
      <c r="A476" s="16"/>
      <c r="B476" s="17"/>
      <c r="C476" s="18"/>
      <c r="D476" s="19"/>
      <c r="E476" s="35" t="str">
        <f>IF(D476&gt;0,VLOOKUP(D476,伝票発行元!$A$2:$B$111,2,FALSE), "")</f>
        <v/>
      </c>
      <c r="F476" s="20"/>
      <c r="G476" s="35" t="str">
        <f>IF(F476&gt;0,VLOOKUP(F476,扱い!$A$2:$B$100,2,FALSE), "")</f>
        <v/>
      </c>
      <c r="H476" s="19"/>
      <c r="I476" s="35" t="str">
        <f>IF(H476&gt;0,VLOOKUP(H476,科目集計!$B$2:$C$206,2,FALSE), "")</f>
        <v/>
      </c>
      <c r="J476" s="21"/>
      <c r="K476" s="22"/>
    </row>
    <row r="477" spans="1:11" ht="17.25" customHeight="1" x14ac:dyDescent="0.15">
      <c r="A477" s="16"/>
      <c r="B477" s="17"/>
      <c r="C477" s="18"/>
      <c r="D477" s="19"/>
      <c r="E477" s="35" t="str">
        <f>IF(D477&gt;0,VLOOKUP(D477,伝票発行元!$A$2:$B$111,2,FALSE), "")</f>
        <v/>
      </c>
      <c r="F477" s="20"/>
      <c r="G477" s="35" t="str">
        <f>IF(F477&gt;0,VLOOKUP(F477,扱い!$A$2:$B$100,2,FALSE), "")</f>
        <v/>
      </c>
      <c r="H477" s="19"/>
      <c r="I477" s="35" t="str">
        <f>IF(H477&gt;0,VLOOKUP(H477,科目集計!$B$2:$C$206,2,FALSE), "")</f>
        <v/>
      </c>
      <c r="J477" s="21"/>
      <c r="K477" s="22"/>
    </row>
    <row r="478" spans="1:11" ht="17.25" customHeight="1" x14ac:dyDescent="0.15">
      <c r="A478" s="16"/>
      <c r="B478" s="17"/>
      <c r="C478" s="18"/>
      <c r="D478" s="19"/>
      <c r="E478" s="35" t="str">
        <f>IF(D478&gt;0,VLOOKUP(D478,伝票発行元!$A$2:$B$111,2,FALSE), "")</f>
        <v/>
      </c>
      <c r="F478" s="20"/>
      <c r="G478" s="35" t="str">
        <f>IF(F478&gt;0,VLOOKUP(F478,扱い!$A$2:$B$100,2,FALSE), "")</f>
        <v/>
      </c>
      <c r="H478" s="19"/>
      <c r="I478" s="35" t="str">
        <f>IF(H478&gt;0,VLOOKUP(H478,科目集計!$B$2:$C$206,2,FALSE), "")</f>
        <v/>
      </c>
      <c r="J478" s="21"/>
      <c r="K478" s="22"/>
    </row>
    <row r="479" spans="1:11" ht="17.25" customHeight="1" x14ac:dyDescent="0.15">
      <c r="A479" s="16"/>
      <c r="B479" s="17"/>
      <c r="C479" s="18"/>
      <c r="D479" s="19"/>
      <c r="E479" s="35" t="str">
        <f>IF(D479&gt;0,VLOOKUP(D479,伝票発行元!$A$2:$B$111,2,FALSE), "")</f>
        <v/>
      </c>
      <c r="F479" s="20"/>
      <c r="G479" s="35" t="str">
        <f>IF(F479&gt;0,VLOOKUP(F479,扱い!$A$2:$B$100,2,FALSE), "")</f>
        <v/>
      </c>
      <c r="H479" s="19"/>
      <c r="I479" s="35" t="str">
        <f>IF(H479&gt;0,VLOOKUP(H479,科目集計!$B$2:$C$206,2,FALSE), "")</f>
        <v/>
      </c>
      <c r="J479" s="21"/>
      <c r="K479" s="22"/>
    </row>
    <row r="480" spans="1:11" ht="17.25" customHeight="1" x14ac:dyDescent="0.15">
      <c r="A480" s="16"/>
      <c r="B480" s="17"/>
      <c r="C480" s="18"/>
      <c r="D480" s="19"/>
      <c r="E480" s="35" t="str">
        <f>IF(D480&gt;0,VLOOKUP(D480,伝票発行元!$A$2:$B$111,2,FALSE), "")</f>
        <v/>
      </c>
      <c r="F480" s="20"/>
      <c r="G480" s="35" t="str">
        <f>IF(F480&gt;0,VLOOKUP(F480,扱い!$A$2:$B$100,2,FALSE), "")</f>
        <v/>
      </c>
      <c r="H480" s="19"/>
      <c r="I480" s="35" t="str">
        <f>IF(H480&gt;0,VLOOKUP(H480,科目集計!$B$2:$C$206,2,FALSE), "")</f>
        <v/>
      </c>
      <c r="J480" s="21"/>
      <c r="K480" s="22"/>
    </row>
    <row r="481" spans="1:11" ht="17.25" customHeight="1" x14ac:dyDescent="0.15">
      <c r="A481" s="16"/>
      <c r="B481" s="17"/>
      <c r="C481" s="18"/>
      <c r="D481" s="19"/>
      <c r="E481" s="35" t="str">
        <f>IF(D481&gt;0,VLOOKUP(D481,伝票発行元!$A$2:$B$111,2,FALSE), "")</f>
        <v/>
      </c>
      <c r="F481" s="20"/>
      <c r="G481" s="35" t="str">
        <f>IF(F481&gt;0,VLOOKUP(F481,扱い!$A$2:$B$100,2,FALSE), "")</f>
        <v/>
      </c>
      <c r="H481" s="19"/>
      <c r="I481" s="35" t="str">
        <f>IF(H481&gt;0,VLOOKUP(H481,科目集計!$B$2:$C$206,2,FALSE), "")</f>
        <v/>
      </c>
      <c r="J481" s="21"/>
      <c r="K481" s="22"/>
    </row>
    <row r="482" spans="1:11" ht="17.25" customHeight="1" x14ac:dyDescent="0.15">
      <c r="A482" s="16"/>
      <c r="B482" s="17"/>
      <c r="C482" s="18"/>
      <c r="D482" s="19"/>
      <c r="E482" s="35" t="str">
        <f>IF(D482&gt;0,VLOOKUP(D482,伝票発行元!$A$2:$B$111,2,FALSE), "")</f>
        <v/>
      </c>
      <c r="F482" s="20"/>
      <c r="G482" s="35" t="str">
        <f>IF(F482&gt;0,VLOOKUP(F482,扱い!$A$2:$B$100,2,FALSE), "")</f>
        <v/>
      </c>
      <c r="H482" s="19"/>
      <c r="I482" s="35" t="str">
        <f>IF(H482&gt;0,VLOOKUP(H482,科目集計!$B$2:$C$206,2,FALSE), "")</f>
        <v/>
      </c>
      <c r="J482" s="21"/>
      <c r="K482" s="22"/>
    </row>
    <row r="483" spans="1:11" ht="17.25" customHeight="1" x14ac:dyDescent="0.15">
      <c r="A483" s="16"/>
      <c r="B483" s="17"/>
      <c r="C483" s="18"/>
      <c r="D483" s="19"/>
      <c r="E483" s="35" t="str">
        <f>IF(D483&gt;0,VLOOKUP(D483,伝票発行元!$A$2:$B$111,2,FALSE), "")</f>
        <v/>
      </c>
      <c r="F483" s="20"/>
      <c r="G483" s="35" t="str">
        <f>IF(F483&gt;0,VLOOKUP(F483,扱い!$A$2:$B$100,2,FALSE), "")</f>
        <v/>
      </c>
      <c r="H483" s="19"/>
      <c r="I483" s="35" t="str">
        <f>IF(H483&gt;0,VLOOKUP(H483,科目集計!$B$2:$C$206,2,FALSE), "")</f>
        <v/>
      </c>
      <c r="J483" s="21"/>
      <c r="K483" s="22"/>
    </row>
    <row r="484" spans="1:11" ht="17.25" customHeight="1" x14ac:dyDescent="0.15">
      <c r="A484" s="16"/>
      <c r="B484" s="17"/>
      <c r="C484" s="18"/>
      <c r="D484" s="19"/>
      <c r="E484" s="35" t="str">
        <f>IF(D484&gt;0,VLOOKUP(D484,伝票発行元!$A$2:$B$111,2,FALSE), "")</f>
        <v/>
      </c>
      <c r="F484" s="20"/>
      <c r="G484" s="35" t="str">
        <f>IF(F484&gt;0,VLOOKUP(F484,扱い!$A$2:$B$100,2,FALSE), "")</f>
        <v/>
      </c>
      <c r="H484" s="19"/>
      <c r="I484" s="35" t="str">
        <f>IF(H484&gt;0,VLOOKUP(H484,科目集計!$B$2:$C$206,2,FALSE), "")</f>
        <v/>
      </c>
      <c r="J484" s="21"/>
      <c r="K484" s="22"/>
    </row>
    <row r="485" spans="1:11" ht="17.25" customHeight="1" x14ac:dyDescent="0.15">
      <c r="A485" s="16"/>
      <c r="B485" s="17"/>
      <c r="C485" s="18"/>
      <c r="D485" s="19"/>
      <c r="E485" s="35" t="str">
        <f>IF(D485&gt;0,VLOOKUP(D485,伝票発行元!$A$2:$B$111,2,FALSE), "")</f>
        <v/>
      </c>
      <c r="F485" s="20"/>
      <c r="G485" s="35" t="str">
        <f>IF(F485&gt;0,VLOOKUP(F485,扱い!$A$2:$B$100,2,FALSE), "")</f>
        <v/>
      </c>
      <c r="H485" s="19"/>
      <c r="I485" s="35" t="str">
        <f>IF(H485&gt;0,VLOOKUP(H485,科目集計!$B$2:$C$206,2,FALSE), "")</f>
        <v/>
      </c>
      <c r="J485" s="21"/>
      <c r="K485" s="22"/>
    </row>
    <row r="486" spans="1:11" ht="17.25" customHeight="1" x14ac:dyDescent="0.15">
      <c r="A486" s="16"/>
      <c r="B486" s="17"/>
      <c r="C486" s="18"/>
      <c r="D486" s="19"/>
      <c r="E486" s="35" t="str">
        <f>IF(D486&gt;0,VLOOKUP(D486,伝票発行元!$A$2:$B$111,2,FALSE), "")</f>
        <v/>
      </c>
      <c r="F486" s="20"/>
      <c r="G486" s="35" t="str">
        <f>IF(F486&gt;0,VLOOKUP(F486,扱い!$A$2:$B$100,2,FALSE), "")</f>
        <v/>
      </c>
      <c r="H486" s="19"/>
      <c r="I486" s="35" t="str">
        <f>IF(H486&gt;0,VLOOKUP(H486,科目集計!$B$2:$C$206,2,FALSE), "")</f>
        <v/>
      </c>
      <c r="J486" s="21"/>
      <c r="K486" s="22"/>
    </row>
    <row r="487" spans="1:11" ht="17.25" customHeight="1" x14ac:dyDescent="0.15">
      <c r="A487" s="16"/>
      <c r="B487" s="17"/>
      <c r="C487" s="18"/>
      <c r="D487" s="19"/>
      <c r="E487" s="35" t="str">
        <f>IF(D487&gt;0,VLOOKUP(D487,伝票発行元!$A$2:$B$111,2,FALSE), "")</f>
        <v/>
      </c>
      <c r="F487" s="20"/>
      <c r="G487" s="35" t="str">
        <f>IF(F487&gt;0,VLOOKUP(F487,扱い!$A$2:$B$100,2,FALSE), "")</f>
        <v/>
      </c>
      <c r="H487" s="19"/>
      <c r="I487" s="35" t="str">
        <f>IF(H487&gt;0,VLOOKUP(H487,科目集計!$B$2:$C$206,2,FALSE), "")</f>
        <v/>
      </c>
      <c r="J487" s="21"/>
      <c r="K487" s="22"/>
    </row>
    <row r="488" spans="1:11" ht="17.25" customHeight="1" x14ac:dyDescent="0.15">
      <c r="A488" s="16"/>
      <c r="B488" s="17"/>
      <c r="C488" s="18"/>
      <c r="D488" s="19"/>
      <c r="E488" s="35" t="str">
        <f>IF(D488&gt;0,VLOOKUP(D488,伝票発行元!$A$2:$B$111,2,FALSE), "")</f>
        <v/>
      </c>
      <c r="F488" s="20"/>
      <c r="G488" s="35" t="str">
        <f>IF(F488&gt;0,VLOOKUP(F488,扱い!$A$2:$B$100,2,FALSE), "")</f>
        <v/>
      </c>
      <c r="H488" s="19"/>
      <c r="I488" s="35" t="str">
        <f>IF(H488&gt;0,VLOOKUP(H488,科目集計!$B$2:$C$206,2,FALSE), "")</f>
        <v/>
      </c>
      <c r="J488" s="21"/>
      <c r="K488" s="22"/>
    </row>
    <row r="489" spans="1:11" ht="17.25" customHeight="1" x14ac:dyDescent="0.15">
      <c r="A489" s="16"/>
      <c r="B489" s="17"/>
      <c r="C489" s="18"/>
      <c r="D489" s="19"/>
      <c r="E489" s="35" t="str">
        <f>IF(D489&gt;0,VLOOKUP(D489,伝票発行元!$A$2:$B$111,2,FALSE), "")</f>
        <v/>
      </c>
      <c r="F489" s="20"/>
      <c r="G489" s="35" t="str">
        <f>IF(F489&gt;0,VLOOKUP(F489,扱い!$A$2:$B$100,2,FALSE), "")</f>
        <v/>
      </c>
      <c r="H489" s="19"/>
      <c r="I489" s="35" t="str">
        <f>IF(H489&gt;0,VLOOKUP(H489,科目集計!$B$2:$C$206,2,FALSE), "")</f>
        <v/>
      </c>
      <c r="J489" s="21"/>
      <c r="K489" s="22"/>
    </row>
    <row r="490" spans="1:11" ht="17.25" customHeight="1" x14ac:dyDescent="0.15">
      <c r="A490" s="16"/>
      <c r="B490" s="17"/>
      <c r="C490" s="18"/>
      <c r="D490" s="19"/>
      <c r="E490" s="35" t="str">
        <f>IF(D490&gt;0,VLOOKUP(D490,伝票発行元!$A$2:$B$111,2,FALSE), "")</f>
        <v/>
      </c>
      <c r="F490" s="20"/>
      <c r="G490" s="35" t="str">
        <f>IF(F490&gt;0,VLOOKUP(F490,扱い!$A$2:$B$100,2,FALSE), "")</f>
        <v/>
      </c>
      <c r="H490" s="19"/>
      <c r="I490" s="35" t="str">
        <f>IF(H490&gt;0,VLOOKUP(H490,科目集計!$B$2:$C$206,2,FALSE), "")</f>
        <v/>
      </c>
      <c r="J490" s="21"/>
      <c r="K490" s="22"/>
    </row>
    <row r="491" spans="1:11" ht="17.25" customHeight="1" x14ac:dyDescent="0.15">
      <c r="A491" s="16"/>
      <c r="B491" s="17"/>
      <c r="C491" s="18"/>
      <c r="D491" s="19"/>
      <c r="E491" s="35" t="str">
        <f>IF(D491&gt;0,VLOOKUP(D491,伝票発行元!$A$2:$B$111,2,FALSE), "")</f>
        <v/>
      </c>
      <c r="F491" s="20"/>
      <c r="G491" s="35" t="str">
        <f>IF(F491&gt;0,VLOOKUP(F491,扱い!$A$2:$B$100,2,FALSE), "")</f>
        <v/>
      </c>
      <c r="H491" s="19"/>
      <c r="I491" s="35" t="str">
        <f>IF(H491&gt;0,VLOOKUP(H491,科目集計!$B$2:$C$206,2,FALSE), "")</f>
        <v/>
      </c>
      <c r="J491" s="21"/>
      <c r="K491" s="22"/>
    </row>
    <row r="492" spans="1:11" ht="17.25" customHeight="1" x14ac:dyDescent="0.15">
      <c r="A492" s="16"/>
      <c r="B492" s="17"/>
      <c r="C492" s="18"/>
      <c r="D492" s="19"/>
      <c r="E492" s="35" t="str">
        <f>IF(D492&gt;0,VLOOKUP(D492,伝票発行元!$A$2:$B$111,2,FALSE), "")</f>
        <v/>
      </c>
      <c r="F492" s="20"/>
      <c r="G492" s="35" t="str">
        <f>IF(F492&gt;0,VLOOKUP(F492,扱い!$A$2:$B$100,2,FALSE), "")</f>
        <v/>
      </c>
      <c r="H492" s="19"/>
      <c r="I492" s="35" t="str">
        <f>IF(H492&gt;0,VLOOKUP(H492,科目集計!$B$2:$C$206,2,FALSE), "")</f>
        <v/>
      </c>
      <c r="J492" s="21"/>
      <c r="K492" s="22"/>
    </row>
    <row r="493" spans="1:11" ht="17.25" customHeight="1" x14ac:dyDescent="0.15">
      <c r="A493" s="16"/>
      <c r="B493" s="17"/>
      <c r="C493" s="18"/>
      <c r="D493" s="19"/>
      <c r="E493" s="35" t="str">
        <f>IF(D493&gt;0,VLOOKUP(D493,伝票発行元!$A$2:$B$111,2,FALSE), "")</f>
        <v/>
      </c>
      <c r="F493" s="20"/>
      <c r="G493" s="35" t="str">
        <f>IF(F493&gt;0,VLOOKUP(F493,扱い!$A$2:$B$100,2,FALSE), "")</f>
        <v/>
      </c>
      <c r="H493" s="19"/>
      <c r="I493" s="35" t="str">
        <f>IF(H493&gt;0,VLOOKUP(H493,科目集計!$B$2:$C$206,2,FALSE), "")</f>
        <v/>
      </c>
      <c r="J493" s="21"/>
      <c r="K493" s="22"/>
    </row>
    <row r="494" spans="1:11" ht="17.25" customHeight="1" x14ac:dyDescent="0.15">
      <c r="A494" s="16"/>
      <c r="B494" s="17"/>
      <c r="C494" s="18"/>
      <c r="D494" s="19"/>
      <c r="E494" s="35" t="str">
        <f>IF(D494&gt;0,VLOOKUP(D494,伝票発行元!$A$2:$B$111,2,FALSE), "")</f>
        <v/>
      </c>
      <c r="F494" s="20"/>
      <c r="G494" s="35" t="str">
        <f>IF(F494&gt;0,VLOOKUP(F494,扱い!$A$2:$B$100,2,FALSE), "")</f>
        <v/>
      </c>
      <c r="H494" s="19"/>
      <c r="I494" s="35" t="str">
        <f>IF(H494&gt;0,VLOOKUP(H494,科目集計!$B$2:$C$206,2,FALSE), "")</f>
        <v/>
      </c>
      <c r="J494" s="21"/>
      <c r="K494" s="22"/>
    </row>
    <row r="495" spans="1:11" ht="17.25" customHeight="1" x14ac:dyDescent="0.15">
      <c r="A495" s="16"/>
      <c r="B495" s="17"/>
      <c r="C495" s="18"/>
      <c r="D495" s="19"/>
      <c r="E495" s="35" t="str">
        <f>IF(D495&gt;0,VLOOKUP(D495,伝票発行元!$A$2:$B$111,2,FALSE), "")</f>
        <v/>
      </c>
      <c r="F495" s="20"/>
      <c r="G495" s="35" t="str">
        <f>IF(F495&gt;0,VLOOKUP(F495,扱い!$A$2:$B$100,2,FALSE), "")</f>
        <v/>
      </c>
      <c r="H495" s="19"/>
      <c r="I495" s="35" t="str">
        <f>IF(H495&gt;0,VLOOKUP(H495,科目集計!$B$2:$C$206,2,FALSE), "")</f>
        <v/>
      </c>
      <c r="J495" s="21"/>
      <c r="K495" s="22"/>
    </row>
    <row r="496" spans="1:11" ht="17.25" customHeight="1" x14ac:dyDescent="0.15">
      <c r="A496" s="16"/>
      <c r="B496" s="17"/>
      <c r="C496" s="18"/>
      <c r="D496" s="19"/>
      <c r="E496" s="35" t="str">
        <f>IF(D496&gt;0,VLOOKUP(D496,伝票発行元!$A$2:$B$111,2,FALSE), "")</f>
        <v/>
      </c>
      <c r="F496" s="20"/>
      <c r="G496" s="35" t="str">
        <f>IF(F496&gt;0,VLOOKUP(F496,扱い!$A$2:$B$100,2,FALSE), "")</f>
        <v/>
      </c>
      <c r="H496" s="19"/>
      <c r="I496" s="35" t="str">
        <f>IF(H496&gt;0,VLOOKUP(H496,科目集計!$B$2:$C$206,2,FALSE), "")</f>
        <v/>
      </c>
      <c r="J496" s="21"/>
      <c r="K496" s="22"/>
    </row>
    <row r="497" spans="1:11" ht="17.25" customHeight="1" x14ac:dyDescent="0.15">
      <c r="A497" s="16"/>
      <c r="B497" s="17"/>
      <c r="C497" s="18"/>
      <c r="D497" s="19"/>
      <c r="E497" s="35" t="str">
        <f>IF(D497&gt;0,VLOOKUP(D497,伝票発行元!$A$2:$B$111,2,FALSE), "")</f>
        <v/>
      </c>
      <c r="F497" s="20"/>
      <c r="G497" s="35" t="str">
        <f>IF(F497&gt;0,VLOOKUP(F497,扱い!$A$2:$B$100,2,FALSE), "")</f>
        <v/>
      </c>
      <c r="H497" s="19"/>
      <c r="I497" s="35" t="str">
        <f>IF(H497&gt;0,VLOOKUP(H497,科目集計!$B$2:$C$206,2,FALSE), "")</f>
        <v/>
      </c>
      <c r="J497" s="21"/>
      <c r="K497" s="22"/>
    </row>
    <row r="498" spans="1:11" ht="17.25" customHeight="1" x14ac:dyDescent="0.15">
      <c r="A498" s="16"/>
      <c r="B498" s="17"/>
      <c r="C498" s="18"/>
      <c r="D498" s="19"/>
      <c r="E498" s="35" t="str">
        <f>IF(D498&gt;0,VLOOKUP(D498,伝票発行元!$A$2:$B$111,2,FALSE), "")</f>
        <v/>
      </c>
      <c r="F498" s="20"/>
      <c r="G498" s="35" t="str">
        <f>IF(F498&gt;0,VLOOKUP(F498,扱い!$A$2:$B$100,2,FALSE), "")</f>
        <v/>
      </c>
      <c r="H498" s="19"/>
      <c r="I498" s="35" t="str">
        <f>IF(H498&gt;0,VLOOKUP(H498,科目集計!$B$2:$C$206,2,FALSE), "")</f>
        <v/>
      </c>
      <c r="J498" s="21"/>
      <c r="K498" s="22"/>
    </row>
    <row r="499" spans="1:11" ht="17.25" customHeight="1" x14ac:dyDescent="0.15">
      <c r="A499" s="16"/>
      <c r="B499" s="17"/>
      <c r="C499" s="18"/>
      <c r="D499" s="19"/>
      <c r="E499" s="35" t="str">
        <f>IF(D499&gt;0,VLOOKUP(D499,伝票発行元!$A$2:$B$111,2,FALSE), "")</f>
        <v/>
      </c>
      <c r="F499" s="20"/>
      <c r="G499" s="35" t="str">
        <f>IF(F499&gt;0,VLOOKUP(F499,扱い!$A$2:$B$100,2,FALSE), "")</f>
        <v/>
      </c>
      <c r="H499" s="19"/>
      <c r="I499" s="35" t="str">
        <f>IF(H499&gt;0,VLOOKUP(H499,科目集計!$B$2:$C$206,2,FALSE), "")</f>
        <v/>
      </c>
      <c r="J499" s="21"/>
      <c r="K499" s="22"/>
    </row>
    <row r="500" spans="1:11" ht="17.25" customHeight="1" x14ac:dyDescent="0.15">
      <c r="A500" s="16"/>
      <c r="B500" s="17"/>
      <c r="C500" s="18"/>
      <c r="D500" s="19"/>
      <c r="E500" s="35" t="str">
        <f>IF(D500&gt;0,VLOOKUP(D500,伝票発行元!$A$2:$B$111,2,FALSE), "")</f>
        <v/>
      </c>
      <c r="F500" s="20"/>
      <c r="G500" s="35" t="str">
        <f>IF(F500&gt;0,VLOOKUP(F500,扱い!$A$2:$B$100,2,FALSE), "")</f>
        <v/>
      </c>
      <c r="H500" s="19"/>
      <c r="I500" s="35" t="str">
        <f>IF(H500&gt;0,VLOOKUP(H500,科目集計!$B$2:$C$206,2,FALSE), "")</f>
        <v/>
      </c>
      <c r="J500" s="21"/>
      <c r="K500" s="22"/>
    </row>
    <row r="501" spans="1:11" ht="17.25" customHeight="1" x14ac:dyDescent="0.15">
      <c r="A501" s="16"/>
      <c r="B501" s="17"/>
      <c r="C501" s="18"/>
      <c r="D501" s="19"/>
      <c r="E501" s="35" t="str">
        <f>IF(D501&gt;0,VLOOKUP(D501,伝票発行元!$A$2:$B$111,2,FALSE), "")</f>
        <v/>
      </c>
      <c r="F501" s="20"/>
      <c r="G501" s="35" t="str">
        <f>IF(F501&gt;0,VLOOKUP(F501,扱い!$A$2:$B$100,2,FALSE), "")</f>
        <v/>
      </c>
      <c r="H501" s="19"/>
      <c r="I501" s="35" t="str">
        <f>IF(H501&gt;0,VLOOKUP(H501,科目集計!$B$2:$C$206,2,FALSE), "")</f>
        <v/>
      </c>
      <c r="J501" s="21"/>
      <c r="K501" s="22"/>
    </row>
    <row r="502" spans="1:11" ht="17.25" customHeight="1" x14ac:dyDescent="0.15">
      <c r="A502" s="16"/>
      <c r="B502" s="17"/>
      <c r="C502" s="18"/>
      <c r="D502" s="19"/>
      <c r="E502" s="35" t="str">
        <f>IF(D502&gt;0,VLOOKUP(D502,伝票発行元!$A$2:$B$111,2,FALSE), "")</f>
        <v/>
      </c>
      <c r="F502" s="20"/>
      <c r="G502" s="35" t="str">
        <f>IF(F502&gt;0,VLOOKUP(F502,扱い!$A$2:$B$100,2,FALSE), "")</f>
        <v/>
      </c>
      <c r="H502" s="19"/>
      <c r="I502" s="35" t="str">
        <f>IF(H502&gt;0,VLOOKUP(H502,科目集計!$B$2:$C$206,2,FALSE), "")</f>
        <v/>
      </c>
      <c r="J502" s="21"/>
      <c r="K502" s="22"/>
    </row>
    <row r="503" spans="1:11" ht="17.25" customHeight="1" x14ac:dyDescent="0.15">
      <c r="A503" s="16"/>
      <c r="B503" s="17"/>
      <c r="C503" s="18"/>
      <c r="D503" s="19"/>
      <c r="E503" s="35" t="str">
        <f>IF(D503&gt;0,VLOOKUP(D503,伝票発行元!$A$2:$B$111,2,FALSE), "")</f>
        <v/>
      </c>
      <c r="F503" s="20"/>
      <c r="G503" s="35" t="str">
        <f>IF(F503&gt;0,VLOOKUP(F503,扱い!$A$2:$B$100,2,FALSE), "")</f>
        <v/>
      </c>
      <c r="H503" s="19"/>
      <c r="I503" s="35" t="str">
        <f>IF(H503&gt;0,VLOOKUP(H503,科目集計!$B$2:$C$206,2,FALSE), "")</f>
        <v/>
      </c>
      <c r="J503" s="21"/>
      <c r="K503" s="22"/>
    </row>
    <row r="504" spans="1:11" ht="17.25" customHeight="1" x14ac:dyDescent="0.15">
      <c r="A504" s="16"/>
      <c r="B504" s="17"/>
      <c r="C504" s="18"/>
      <c r="D504" s="19"/>
      <c r="E504" s="35" t="str">
        <f>IF(D504&gt;0,VLOOKUP(D504,伝票発行元!$A$2:$B$111,2,FALSE), "")</f>
        <v/>
      </c>
      <c r="F504" s="20"/>
      <c r="G504" s="35" t="str">
        <f>IF(F504&gt;0,VLOOKUP(F504,扱い!$A$2:$B$100,2,FALSE), "")</f>
        <v/>
      </c>
      <c r="H504" s="19"/>
      <c r="I504" s="35" t="str">
        <f>IF(H504&gt;0,VLOOKUP(H504,科目集計!$B$2:$C$206,2,FALSE), "")</f>
        <v/>
      </c>
      <c r="J504" s="21"/>
      <c r="K504" s="22"/>
    </row>
    <row r="505" spans="1:11" ht="17.25" customHeight="1" x14ac:dyDescent="0.15">
      <c r="A505" s="16"/>
      <c r="B505" s="17"/>
      <c r="C505" s="18"/>
      <c r="D505" s="19"/>
      <c r="E505" s="35" t="str">
        <f>IF(D505&gt;0,VLOOKUP(D505,伝票発行元!$A$2:$B$111,2,FALSE), "")</f>
        <v/>
      </c>
      <c r="F505" s="20"/>
      <c r="G505" s="35" t="str">
        <f>IF(F505&gt;0,VLOOKUP(F505,扱い!$A$2:$B$100,2,FALSE), "")</f>
        <v/>
      </c>
      <c r="H505" s="19"/>
      <c r="I505" s="35" t="str">
        <f>IF(H505&gt;0,VLOOKUP(H505,科目集計!$B$2:$C$206,2,FALSE), "")</f>
        <v/>
      </c>
      <c r="J505" s="21"/>
      <c r="K505" s="22"/>
    </row>
    <row r="506" spans="1:11" ht="17.25" customHeight="1" x14ac:dyDescent="0.15">
      <c r="A506" s="16"/>
      <c r="B506" s="17"/>
      <c r="C506" s="18"/>
      <c r="D506" s="19"/>
      <c r="E506" s="35" t="str">
        <f>IF(D506&gt;0,VLOOKUP(D506,伝票発行元!$A$2:$B$111,2,FALSE), "")</f>
        <v/>
      </c>
      <c r="F506" s="20"/>
      <c r="G506" s="35" t="str">
        <f>IF(F506&gt;0,VLOOKUP(F506,扱い!$A$2:$B$100,2,FALSE), "")</f>
        <v/>
      </c>
      <c r="H506" s="19"/>
      <c r="I506" s="35" t="str">
        <f>IF(H506&gt;0,VLOOKUP(H506,科目集計!$B$2:$C$206,2,FALSE), "")</f>
        <v/>
      </c>
      <c r="J506" s="21"/>
      <c r="K506" s="22"/>
    </row>
    <row r="507" spans="1:11" ht="17.25" customHeight="1" x14ac:dyDescent="0.15">
      <c r="A507" s="16"/>
      <c r="B507" s="17"/>
      <c r="C507" s="18"/>
      <c r="D507" s="19"/>
      <c r="E507" s="35" t="str">
        <f>IF(D507&gt;0,VLOOKUP(D507,伝票発行元!$A$2:$B$111,2,FALSE), "")</f>
        <v/>
      </c>
      <c r="F507" s="20"/>
      <c r="G507" s="35" t="str">
        <f>IF(F507&gt;0,VLOOKUP(F507,扱い!$A$2:$B$100,2,FALSE), "")</f>
        <v/>
      </c>
      <c r="H507" s="19"/>
      <c r="I507" s="35" t="str">
        <f>IF(H507&gt;0,VLOOKUP(H507,科目集計!$B$2:$C$206,2,FALSE), "")</f>
        <v/>
      </c>
      <c r="J507" s="21"/>
      <c r="K507" s="22"/>
    </row>
    <row r="508" spans="1:11" ht="17.25" customHeight="1" x14ac:dyDescent="0.15">
      <c r="A508" s="16"/>
      <c r="B508" s="17"/>
      <c r="C508" s="18"/>
      <c r="D508" s="19"/>
      <c r="E508" s="35" t="str">
        <f>IF(D508&gt;0,VLOOKUP(D508,伝票発行元!$A$2:$B$111,2,FALSE), "")</f>
        <v/>
      </c>
      <c r="F508" s="20"/>
      <c r="G508" s="35" t="str">
        <f>IF(F508&gt;0,VLOOKUP(F508,扱い!$A$2:$B$100,2,FALSE), "")</f>
        <v/>
      </c>
      <c r="H508" s="19"/>
      <c r="I508" s="35" t="str">
        <f>IF(H508&gt;0,VLOOKUP(H508,科目集計!$B$2:$C$206,2,FALSE), "")</f>
        <v/>
      </c>
      <c r="J508" s="21"/>
      <c r="K508" s="22"/>
    </row>
    <row r="509" spans="1:11" ht="17.25" customHeight="1" x14ac:dyDescent="0.15">
      <c r="A509" s="16"/>
      <c r="B509" s="17"/>
      <c r="C509" s="18"/>
      <c r="D509" s="19"/>
      <c r="E509" s="35" t="str">
        <f>IF(D509&gt;0,VLOOKUP(D509,伝票発行元!$A$2:$B$111,2,FALSE), "")</f>
        <v/>
      </c>
      <c r="F509" s="20"/>
      <c r="G509" s="35" t="str">
        <f>IF(F509&gt;0,VLOOKUP(F509,扱い!$A$2:$B$100,2,FALSE), "")</f>
        <v/>
      </c>
      <c r="H509" s="19"/>
      <c r="I509" s="35" t="str">
        <f>IF(H509&gt;0,VLOOKUP(H509,科目集計!$B$2:$C$206,2,FALSE), "")</f>
        <v/>
      </c>
      <c r="J509" s="21"/>
      <c r="K509" s="22"/>
    </row>
    <row r="510" spans="1:11" ht="17.25" customHeight="1" x14ac:dyDescent="0.15">
      <c r="A510" s="16"/>
      <c r="B510" s="17"/>
      <c r="C510" s="18"/>
      <c r="D510" s="19"/>
      <c r="E510" s="35" t="str">
        <f>IF(D510&gt;0,VLOOKUP(D510,伝票発行元!$A$2:$B$111,2,FALSE), "")</f>
        <v/>
      </c>
      <c r="F510" s="20"/>
      <c r="G510" s="35" t="str">
        <f>IF(F510&gt;0,VLOOKUP(F510,扱い!$A$2:$B$100,2,FALSE), "")</f>
        <v/>
      </c>
      <c r="H510" s="19"/>
      <c r="I510" s="35" t="str">
        <f>IF(H510&gt;0,VLOOKUP(H510,科目集計!$B$2:$C$206,2,FALSE), "")</f>
        <v/>
      </c>
      <c r="J510" s="21"/>
      <c r="K510" s="22"/>
    </row>
    <row r="511" spans="1:11" ht="17.25" customHeight="1" x14ac:dyDescent="0.15">
      <c r="A511" s="16"/>
      <c r="B511" s="17"/>
      <c r="C511" s="18"/>
      <c r="D511" s="19"/>
      <c r="E511" s="35" t="str">
        <f>IF(D511&gt;0,VLOOKUP(D511,伝票発行元!$A$2:$B$111,2,FALSE), "")</f>
        <v/>
      </c>
      <c r="F511" s="20"/>
      <c r="G511" s="35" t="str">
        <f>IF(F511&gt;0,VLOOKUP(F511,扱い!$A$2:$B$100,2,FALSE), "")</f>
        <v/>
      </c>
      <c r="H511" s="19"/>
      <c r="I511" s="35" t="str">
        <f>IF(H511&gt;0,VLOOKUP(H511,科目集計!$B$2:$C$206,2,FALSE), "")</f>
        <v/>
      </c>
      <c r="J511" s="21"/>
      <c r="K511" s="22"/>
    </row>
    <row r="512" spans="1:11" ht="17.25" customHeight="1" x14ac:dyDescent="0.15">
      <c r="A512" s="16"/>
      <c r="B512" s="17"/>
      <c r="C512" s="18"/>
      <c r="D512" s="19"/>
      <c r="E512" s="35" t="str">
        <f>IF(D512&gt;0,VLOOKUP(D512,伝票発行元!$A$2:$B$111,2,FALSE), "")</f>
        <v/>
      </c>
      <c r="F512" s="20"/>
      <c r="G512" s="35" t="str">
        <f>IF(F512&gt;0,VLOOKUP(F512,扱い!$A$2:$B$100,2,FALSE), "")</f>
        <v/>
      </c>
      <c r="H512" s="19"/>
      <c r="I512" s="35" t="str">
        <f>IF(H512&gt;0,VLOOKUP(H512,科目集計!$B$2:$C$206,2,FALSE), "")</f>
        <v/>
      </c>
      <c r="J512" s="21"/>
      <c r="K512" s="22"/>
    </row>
    <row r="513" spans="1:11" ht="17.25" customHeight="1" x14ac:dyDescent="0.15">
      <c r="A513" s="16"/>
      <c r="B513" s="17"/>
      <c r="C513" s="18"/>
      <c r="D513" s="19"/>
      <c r="E513" s="35" t="str">
        <f>IF(D513&gt;0,VLOOKUP(D513,伝票発行元!$A$2:$B$111,2,FALSE), "")</f>
        <v/>
      </c>
      <c r="F513" s="20"/>
      <c r="G513" s="35" t="str">
        <f>IF(F513&gt;0,VLOOKUP(F513,扱い!$A$2:$B$100,2,FALSE), "")</f>
        <v/>
      </c>
      <c r="H513" s="19"/>
      <c r="I513" s="35" t="str">
        <f>IF(H513&gt;0,VLOOKUP(H513,科目集計!$B$2:$C$206,2,FALSE), "")</f>
        <v/>
      </c>
      <c r="J513" s="21"/>
      <c r="K513" s="22"/>
    </row>
    <row r="514" spans="1:11" ht="17.25" customHeight="1" x14ac:dyDescent="0.15">
      <c r="A514" s="16"/>
      <c r="B514" s="17"/>
      <c r="C514" s="18"/>
      <c r="D514" s="19"/>
      <c r="E514" s="35" t="str">
        <f>IF(D514&gt;0,VLOOKUP(D514,伝票発行元!$A$2:$B$111,2,FALSE), "")</f>
        <v/>
      </c>
      <c r="F514" s="20"/>
      <c r="G514" s="35" t="str">
        <f>IF(F514&gt;0,VLOOKUP(F514,扱い!$A$2:$B$100,2,FALSE), "")</f>
        <v/>
      </c>
      <c r="H514" s="19"/>
      <c r="I514" s="35" t="str">
        <f>IF(H514&gt;0,VLOOKUP(H514,科目集計!$B$2:$C$206,2,FALSE), "")</f>
        <v/>
      </c>
      <c r="J514" s="21"/>
      <c r="K514" s="22"/>
    </row>
    <row r="515" spans="1:11" ht="17.25" customHeight="1" x14ac:dyDescent="0.15">
      <c r="A515" s="16"/>
      <c r="B515" s="17"/>
      <c r="C515" s="18"/>
      <c r="D515" s="19"/>
      <c r="E515" s="35" t="str">
        <f>IF(D515&gt;0,VLOOKUP(D515,伝票発行元!$A$2:$B$111,2,FALSE), "")</f>
        <v/>
      </c>
      <c r="F515" s="20"/>
      <c r="G515" s="35" t="str">
        <f>IF(F515&gt;0,VLOOKUP(F515,扱い!$A$2:$B$100,2,FALSE), "")</f>
        <v/>
      </c>
      <c r="H515" s="19"/>
      <c r="I515" s="35" t="str">
        <f>IF(H515&gt;0,VLOOKUP(H515,科目集計!$B$2:$C$206,2,FALSE), "")</f>
        <v/>
      </c>
      <c r="J515" s="21"/>
      <c r="K515" s="22"/>
    </row>
    <row r="516" spans="1:11" ht="17.25" customHeight="1" x14ac:dyDescent="0.15">
      <c r="A516" s="16"/>
      <c r="B516" s="17"/>
      <c r="C516" s="18"/>
      <c r="D516" s="19"/>
      <c r="E516" s="35" t="str">
        <f>IF(D516&gt;0,VLOOKUP(D516,伝票発行元!$A$2:$B$111,2,FALSE), "")</f>
        <v/>
      </c>
      <c r="F516" s="20"/>
      <c r="G516" s="35" t="str">
        <f>IF(F516&gt;0,VLOOKUP(F516,扱い!$A$2:$B$100,2,FALSE), "")</f>
        <v/>
      </c>
      <c r="H516" s="19"/>
      <c r="I516" s="35" t="str">
        <f>IF(H516&gt;0,VLOOKUP(H516,科目集計!$B$2:$C$206,2,FALSE), "")</f>
        <v/>
      </c>
      <c r="J516" s="21"/>
      <c r="K516" s="22"/>
    </row>
    <row r="517" spans="1:11" ht="17.25" customHeight="1" x14ac:dyDescent="0.15">
      <c r="A517" s="16"/>
      <c r="B517" s="17"/>
      <c r="C517" s="18"/>
      <c r="D517" s="19"/>
      <c r="E517" s="35" t="str">
        <f>IF(D517&gt;0,VLOOKUP(D517,伝票発行元!$A$2:$B$111,2,FALSE), "")</f>
        <v/>
      </c>
      <c r="F517" s="20"/>
      <c r="G517" s="35" t="str">
        <f>IF(F517&gt;0,VLOOKUP(F517,扱い!$A$2:$B$100,2,FALSE), "")</f>
        <v/>
      </c>
      <c r="H517" s="19"/>
      <c r="I517" s="35" t="str">
        <f>IF(H517&gt;0,VLOOKUP(H517,科目集計!$B$2:$C$206,2,FALSE), "")</f>
        <v/>
      </c>
      <c r="J517" s="21"/>
      <c r="K517" s="22"/>
    </row>
    <row r="518" spans="1:11" ht="17.25" customHeight="1" x14ac:dyDescent="0.15">
      <c r="A518" s="16"/>
      <c r="B518" s="17"/>
      <c r="C518" s="18"/>
      <c r="D518" s="19"/>
      <c r="E518" s="35" t="str">
        <f>IF(D518&gt;0,VLOOKUP(D518,伝票発行元!$A$2:$B$111,2,FALSE), "")</f>
        <v/>
      </c>
      <c r="F518" s="20"/>
      <c r="G518" s="35" t="str">
        <f>IF(F518&gt;0,VLOOKUP(F518,扱い!$A$2:$B$100,2,FALSE), "")</f>
        <v/>
      </c>
      <c r="H518" s="19"/>
      <c r="I518" s="35" t="str">
        <f>IF(H518&gt;0,VLOOKUP(H518,科目集計!$B$2:$C$206,2,FALSE), "")</f>
        <v/>
      </c>
      <c r="J518" s="21"/>
      <c r="K518" s="22"/>
    </row>
    <row r="519" spans="1:11" ht="17.25" customHeight="1" x14ac:dyDescent="0.15">
      <c r="A519" s="16"/>
      <c r="B519" s="17"/>
      <c r="C519" s="18"/>
      <c r="D519" s="19"/>
      <c r="E519" s="35" t="str">
        <f>IF(D519&gt;0,VLOOKUP(D519,伝票発行元!$A$2:$B$111,2,FALSE), "")</f>
        <v/>
      </c>
      <c r="F519" s="20"/>
      <c r="G519" s="35" t="str">
        <f>IF(F519&gt;0,VLOOKUP(F519,扱い!$A$2:$B$100,2,FALSE), "")</f>
        <v/>
      </c>
      <c r="H519" s="19"/>
      <c r="I519" s="35" t="str">
        <f>IF(H519&gt;0,VLOOKUP(H519,科目集計!$B$2:$C$206,2,FALSE), "")</f>
        <v/>
      </c>
      <c r="J519" s="21"/>
      <c r="K519" s="22"/>
    </row>
    <row r="520" spans="1:11" ht="17.25" customHeight="1" x14ac:dyDescent="0.15">
      <c r="A520" s="16"/>
      <c r="B520" s="17"/>
      <c r="C520" s="18"/>
      <c r="D520" s="19"/>
      <c r="E520" s="35" t="str">
        <f>IF(D520&gt;0,VLOOKUP(D520,伝票発行元!$A$2:$B$111,2,FALSE), "")</f>
        <v/>
      </c>
      <c r="F520" s="20"/>
      <c r="G520" s="35" t="str">
        <f>IF(F520&gt;0,VLOOKUP(F520,扱い!$A$2:$B$100,2,FALSE), "")</f>
        <v/>
      </c>
      <c r="H520" s="19"/>
      <c r="I520" s="35" t="str">
        <f>IF(H520&gt;0,VLOOKUP(H520,科目集計!$B$2:$C$206,2,FALSE), "")</f>
        <v/>
      </c>
      <c r="J520" s="21"/>
      <c r="K520" s="22"/>
    </row>
    <row r="521" spans="1:11" ht="17.25" customHeight="1" x14ac:dyDescent="0.15">
      <c r="A521" s="16"/>
      <c r="B521" s="17"/>
      <c r="C521" s="18"/>
      <c r="D521" s="19"/>
      <c r="E521" s="35" t="str">
        <f>IF(D521&gt;0,VLOOKUP(D521,伝票発行元!$A$2:$B$111,2,FALSE), "")</f>
        <v/>
      </c>
      <c r="F521" s="20"/>
      <c r="G521" s="35" t="str">
        <f>IF(F521&gt;0,VLOOKUP(F521,扱い!$A$2:$B$100,2,FALSE), "")</f>
        <v/>
      </c>
      <c r="H521" s="19"/>
      <c r="I521" s="35" t="str">
        <f>IF(H521&gt;0,VLOOKUP(H521,科目集計!$B$2:$C$206,2,FALSE), "")</f>
        <v/>
      </c>
      <c r="J521" s="21"/>
      <c r="K521" s="22"/>
    </row>
    <row r="522" spans="1:11" ht="17.25" customHeight="1" x14ac:dyDescent="0.15">
      <c r="A522" s="16"/>
      <c r="B522" s="17"/>
      <c r="C522" s="18"/>
      <c r="D522" s="19"/>
      <c r="E522" s="35" t="str">
        <f>IF(D522&gt;0,VLOOKUP(D522,伝票発行元!$A$2:$B$111,2,FALSE), "")</f>
        <v/>
      </c>
      <c r="F522" s="20"/>
      <c r="G522" s="35" t="str">
        <f>IF(F522&gt;0,VLOOKUP(F522,扱い!$A$2:$B$100,2,FALSE), "")</f>
        <v/>
      </c>
      <c r="H522" s="19"/>
      <c r="I522" s="35" t="str">
        <f>IF(H522&gt;0,VLOOKUP(H522,科目集計!$B$2:$C$206,2,FALSE), "")</f>
        <v/>
      </c>
      <c r="J522" s="21"/>
      <c r="K522" s="22"/>
    </row>
    <row r="523" spans="1:11" ht="17.25" customHeight="1" x14ac:dyDescent="0.15">
      <c r="A523" s="16"/>
      <c r="B523" s="17"/>
      <c r="C523" s="18"/>
      <c r="D523" s="19"/>
      <c r="E523" s="35" t="str">
        <f>IF(D523&gt;0,VLOOKUP(D523,伝票発行元!$A$2:$B$111,2,FALSE), "")</f>
        <v/>
      </c>
      <c r="F523" s="20"/>
      <c r="G523" s="35" t="str">
        <f>IF(F523&gt;0,VLOOKUP(F523,扱い!$A$2:$B$100,2,FALSE), "")</f>
        <v/>
      </c>
      <c r="H523" s="19"/>
      <c r="I523" s="35" t="str">
        <f>IF(H523&gt;0,VLOOKUP(H523,科目集計!$B$2:$C$206,2,FALSE), "")</f>
        <v/>
      </c>
      <c r="J523" s="21"/>
      <c r="K523" s="22"/>
    </row>
    <row r="524" spans="1:11" ht="17.25" customHeight="1" x14ac:dyDescent="0.15">
      <c r="A524" s="16"/>
      <c r="B524" s="17"/>
      <c r="C524" s="18"/>
      <c r="D524" s="19"/>
      <c r="E524" s="35" t="str">
        <f>IF(D524&gt;0,VLOOKUP(D524,伝票発行元!$A$2:$B$111,2,FALSE), "")</f>
        <v/>
      </c>
      <c r="F524" s="20"/>
      <c r="G524" s="35" t="str">
        <f>IF(F524&gt;0,VLOOKUP(F524,扱い!$A$2:$B$100,2,FALSE), "")</f>
        <v/>
      </c>
      <c r="H524" s="19"/>
      <c r="I524" s="35" t="str">
        <f>IF(H524&gt;0,VLOOKUP(H524,科目集計!$B$2:$C$206,2,FALSE), "")</f>
        <v/>
      </c>
      <c r="J524" s="21"/>
      <c r="K524" s="22"/>
    </row>
    <row r="525" spans="1:11" ht="17.25" customHeight="1" x14ac:dyDescent="0.15">
      <c r="A525" s="16"/>
      <c r="B525" s="17"/>
      <c r="C525" s="18"/>
      <c r="D525" s="19"/>
      <c r="E525" s="35" t="str">
        <f>IF(D525&gt;0,VLOOKUP(D525,伝票発行元!$A$2:$B$111,2,FALSE), "")</f>
        <v/>
      </c>
      <c r="F525" s="20"/>
      <c r="G525" s="35" t="str">
        <f>IF(F525&gt;0,VLOOKUP(F525,扱い!$A$2:$B$100,2,FALSE), "")</f>
        <v/>
      </c>
      <c r="H525" s="19"/>
      <c r="I525" s="35" t="str">
        <f>IF(H525&gt;0,VLOOKUP(H525,科目集計!$B$2:$C$206,2,FALSE), "")</f>
        <v/>
      </c>
      <c r="J525" s="21"/>
      <c r="K525" s="22"/>
    </row>
    <row r="526" spans="1:11" ht="17.25" customHeight="1" x14ac:dyDescent="0.15">
      <c r="A526" s="16"/>
      <c r="B526" s="17"/>
      <c r="C526" s="18"/>
      <c r="D526" s="19"/>
      <c r="E526" s="35" t="str">
        <f>IF(D526&gt;0,VLOOKUP(D526,伝票発行元!$A$2:$B$111,2,FALSE), "")</f>
        <v/>
      </c>
      <c r="F526" s="20"/>
      <c r="G526" s="35" t="str">
        <f>IF(F526&gt;0,VLOOKUP(F526,扱い!$A$2:$B$100,2,FALSE), "")</f>
        <v/>
      </c>
      <c r="H526" s="19"/>
      <c r="I526" s="35" t="str">
        <f>IF(H526&gt;0,VLOOKUP(H526,科目集計!$B$2:$C$206,2,FALSE), "")</f>
        <v/>
      </c>
      <c r="J526" s="21"/>
      <c r="K526" s="22"/>
    </row>
    <row r="527" spans="1:11" ht="17.25" customHeight="1" x14ac:dyDescent="0.15">
      <c r="A527" s="16"/>
      <c r="B527" s="17"/>
      <c r="C527" s="18"/>
      <c r="D527" s="19"/>
      <c r="E527" s="35" t="str">
        <f>IF(D527&gt;0,VLOOKUP(D527,伝票発行元!$A$2:$B$111,2,FALSE), "")</f>
        <v/>
      </c>
      <c r="F527" s="20"/>
      <c r="G527" s="35" t="str">
        <f>IF(F527&gt;0,VLOOKUP(F527,扱い!$A$2:$B$100,2,FALSE), "")</f>
        <v/>
      </c>
      <c r="H527" s="19"/>
      <c r="I527" s="35" t="str">
        <f>IF(H527&gt;0,VLOOKUP(H527,科目集計!$B$2:$C$206,2,FALSE), "")</f>
        <v/>
      </c>
      <c r="J527" s="21"/>
      <c r="K527" s="22"/>
    </row>
    <row r="528" spans="1:11" ht="17.25" customHeight="1" x14ac:dyDescent="0.15">
      <c r="A528" s="16"/>
      <c r="B528" s="17"/>
      <c r="C528" s="18"/>
      <c r="D528" s="19"/>
      <c r="E528" s="35" t="str">
        <f>IF(D528&gt;0,VLOOKUP(D528,伝票発行元!$A$2:$B$111,2,FALSE), "")</f>
        <v/>
      </c>
      <c r="F528" s="20"/>
      <c r="G528" s="35" t="str">
        <f>IF(F528&gt;0,VLOOKUP(F528,扱い!$A$2:$B$100,2,FALSE), "")</f>
        <v/>
      </c>
      <c r="H528" s="19"/>
      <c r="I528" s="35" t="str">
        <f>IF(H528&gt;0,VLOOKUP(H528,科目集計!$B$2:$C$206,2,FALSE), "")</f>
        <v/>
      </c>
      <c r="J528" s="21"/>
      <c r="K528" s="22"/>
    </row>
    <row r="529" spans="1:11" ht="17.25" customHeight="1" x14ac:dyDescent="0.15">
      <c r="A529" s="16"/>
      <c r="B529" s="17"/>
      <c r="C529" s="18"/>
      <c r="D529" s="19"/>
      <c r="E529" s="35" t="str">
        <f>IF(D529&gt;0,VLOOKUP(D529,伝票発行元!$A$2:$B$111,2,FALSE), "")</f>
        <v/>
      </c>
      <c r="F529" s="20"/>
      <c r="G529" s="35" t="str">
        <f>IF(F529&gt;0,VLOOKUP(F529,扱い!$A$2:$B$100,2,FALSE), "")</f>
        <v/>
      </c>
      <c r="H529" s="19"/>
      <c r="I529" s="35" t="str">
        <f>IF(H529&gt;0,VLOOKUP(H529,科目集計!$B$2:$C$206,2,FALSE), "")</f>
        <v/>
      </c>
      <c r="J529" s="21"/>
      <c r="K529" s="22"/>
    </row>
    <row r="530" spans="1:11" ht="17.25" customHeight="1" x14ac:dyDescent="0.15">
      <c r="A530" s="16"/>
      <c r="B530" s="17"/>
      <c r="C530" s="18"/>
      <c r="D530" s="19"/>
      <c r="E530" s="35" t="str">
        <f>IF(D530&gt;0,VLOOKUP(D530,伝票発行元!$A$2:$B$111,2,FALSE), "")</f>
        <v/>
      </c>
      <c r="F530" s="20"/>
      <c r="G530" s="35" t="str">
        <f>IF(F530&gt;0,VLOOKUP(F530,扱い!$A$2:$B$100,2,FALSE), "")</f>
        <v/>
      </c>
      <c r="H530" s="19"/>
      <c r="I530" s="35" t="str">
        <f>IF(H530&gt;0,VLOOKUP(H530,科目集計!$B$2:$C$206,2,FALSE), "")</f>
        <v/>
      </c>
      <c r="J530" s="21"/>
      <c r="K530" s="22"/>
    </row>
    <row r="531" spans="1:11" ht="17.25" customHeight="1" x14ac:dyDescent="0.15">
      <c r="A531" s="16"/>
      <c r="B531" s="17"/>
      <c r="C531" s="18"/>
      <c r="D531" s="19"/>
      <c r="E531" s="35" t="str">
        <f>IF(D531&gt;0,VLOOKUP(D531,伝票発行元!$A$2:$B$111,2,FALSE), "")</f>
        <v/>
      </c>
      <c r="F531" s="20"/>
      <c r="G531" s="35" t="str">
        <f>IF(F531&gt;0,VLOOKUP(F531,扱い!$A$2:$B$100,2,FALSE), "")</f>
        <v/>
      </c>
      <c r="H531" s="19"/>
      <c r="I531" s="35" t="str">
        <f>IF(H531&gt;0,VLOOKUP(H531,科目集計!$B$2:$C$206,2,FALSE), "")</f>
        <v/>
      </c>
      <c r="J531" s="21"/>
      <c r="K531" s="22"/>
    </row>
    <row r="532" spans="1:11" ht="17.25" customHeight="1" x14ac:dyDescent="0.15">
      <c r="A532" s="16"/>
      <c r="B532" s="17"/>
      <c r="C532" s="18"/>
      <c r="D532" s="19"/>
      <c r="E532" s="35" t="str">
        <f>IF(D532&gt;0,VLOOKUP(D532,伝票発行元!$A$2:$B$111,2,FALSE), "")</f>
        <v/>
      </c>
      <c r="F532" s="20"/>
      <c r="G532" s="35" t="str">
        <f>IF(F532&gt;0,VLOOKUP(F532,扱い!$A$2:$B$100,2,FALSE), "")</f>
        <v/>
      </c>
      <c r="H532" s="19"/>
      <c r="I532" s="35" t="str">
        <f>IF(H532&gt;0,VLOOKUP(H532,科目集計!$B$2:$C$206,2,FALSE), "")</f>
        <v/>
      </c>
      <c r="J532" s="21"/>
      <c r="K532" s="22"/>
    </row>
    <row r="533" spans="1:11" ht="17.25" customHeight="1" x14ac:dyDescent="0.15">
      <c r="A533" s="16"/>
      <c r="B533" s="17"/>
      <c r="C533" s="18"/>
      <c r="D533" s="19"/>
      <c r="E533" s="35" t="str">
        <f>IF(D533&gt;0,VLOOKUP(D533,伝票発行元!$A$2:$B$111,2,FALSE), "")</f>
        <v/>
      </c>
      <c r="F533" s="20"/>
      <c r="G533" s="35" t="str">
        <f>IF(F533&gt;0,VLOOKUP(F533,扱い!$A$2:$B$100,2,FALSE), "")</f>
        <v/>
      </c>
      <c r="H533" s="19"/>
      <c r="I533" s="35" t="str">
        <f>IF(H533&gt;0,VLOOKUP(H533,科目集計!$B$2:$C$206,2,FALSE), "")</f>
        <v/>
      </c>
      <c r="J533" s="21"/>
      <c r="K533" s="22"/>
    </row>
    <row r="534" spans="1:11" ht="17.25" customHeight="1" x14ac:dyDescent="0.15">
      <c r="A534" s="16"/>
      <c r="B534" s="17"/>
      <c r="C534" s="18"/>
      <c r="D534" s="19"/>
      <c r="E534" s="35" t="str">
        <f>IF(D534&gt;0,VLOOKUP(D534,伝票発行元!$A$2:$B$111,2,FALSE), "")</f>
        <v/>
      </c>
      <c r="F534" s="20"/>
      <c r="G534" s="35" t="str">
        <f>IF(F534&gt;0,VLOOKUP(F534,扱い!$A$2:$B$100,2,FALSE), "")</f>
        <v/>
      </c>
      <c r="H534" s="19"/>
      <c r="I534" s="35" t="str">
        <f>IF(H534&gt;0,VLOOKUP(H534,科目集計!$B$2:$C$206,2,FALSE), "")</f>
        <v/>
      </c>
      <c r="J534" s="21"/>
      <c r="K534" s="22"/>
    </row>
    <row r="535" spans="1:11" ht="17.25" customHeight="1" x14ac:dyDescent="0.15">
      <c r="A535" s="16"/>
      <c r="B535" s="17"/>
      <c r="C535" s="18"/>
      <c r="D535" s="19"/>
      <c r="E535" s="35" t="str">
        <f>IF(D535&gt;0,VLOOKUP(D535,伝票発行元!$A$2:$B$111,2,FALSE), "")</f>
        <v/>
      </c>
      <c r="F535" s="20"/>
      <c r="G535" s="35" t="str">
        <f>IF(F535&gt;0,VLOOKUP(F535,扱い!$A$2:$B$100,2,FALSE), "")</f>
        <v/>
      </c>
      <c r="H535" s="19"/>
      <c r="I535" s="35" t="str">
        <f>IF(H535&gt;0,VLOOKUP(H535,科目集計!$B$2:$C$206,2,FALSE), "")</f>
        <v/>
      </c>
      <c r="J535" s="21"/>
      <c r="K535" s="22"/>
    </row>
    <row r="536" spans="1:11" ht="17.25" customHeight="1" x14ac:dyDescent="0.15">
      <c r="A536" s="16"/>
      <c r="B536" s="17"/>
      <c r="C536" s="18"/>
      <c r="D536" s="19"/>
      <c r="E536" s="35" t="str">
        <f>IF(D536&gt;0,VLOOKUP(D536,伝票発行元!$A$2:$B$111,2,FALSE), "")</f>
        <v/>
      </c>
      <c r="F536" s="20"/>
      <c r="G536" s="35" t="str">
        <f>IF(F536&gt;0,VLOOKUP(F536,扱い!$A$2:$B$100,2,FALSE), "")</f>
        <v/>
      </c>
      <c r="H536" s="19"/>
      <c r="I536" s="35" t="str">
        <f>IF(H536&gt;0,VLOOKUP(H536,科目集計!$B$2:$C$206,2,FALSE), "")</f>
        <v/>
      </c>
      <c r="J536" s="21"/>
      <c r="K536" s="22"/>
    </row>
    <row r="537" spans="1:11" ht="17.25" customHeight="1" x14ac:dyDescent="0.15">
      <c r="A537" s="16"/>
      <c r="B537" s="17"/>
      <c r="C537" s="18"/>
      <c r="D537" s="19"/>
      <c r="E537" s="35" t="str">
        <f>IF(D537&gt;0,VLOOKUP(D537,伝票発行元!$A$2:$B$111,2,FALSE), "")</f>
        <v/>
      </c>
      <c r="F537" s="20"/>
      <c r="G537" s="35" t="str">
        <f>IF(F537&gt;0,VLOOKUP(F537,扱い!$A$2:$B$100,2,FALSE), "")</f>
        <v/>
      </c>
      <c r="H537" s="19"/>
      <c r="I537" s="35" t="str">
        <f>IF(H537&gt;0,VLOOKUP(H537,科目集計!$B$2:$C$206,2,FALSE), "")</f>
        <v/>
      </c>
      <c r="J537" s="21"/>
      <c r="K537" s="22"/>
    </row>
    <row r="538" spans="1:11" ht="17.25" customHeight="1" x14ac:dyDescent="0.15">
      <c r="A538" s="16"/>
      <c r="B538" s="17"/>
      <c r="C538" s="18"/>
      <c r="D538" s="19"/>
      <c r="E538" s="35" t="str">
        <f>IF(D538&gt;0,VLOOKUP(D538,伝票発行元!$A$2:$B$111,2,FALSE), "")</f>
        <v/>
      </c>
      <c r="F538" s="20"/>
      <c r="G538" s="35" t="str">
        <f>IF(F538&gt;0,VLOOKUP(F538,扱い!$A$2:$B$100,2,FALSE), "")</f>
        <v/>
      </c>
      <c r="H538" s="19"/>
      <c r="I538" s="35" t="str">
        <f>IF(H538&gt;0,VLOOKUP(H538,科目集計!$B$2:$C$206,2,FALSE), "")</f>
        <v/>
      </c>
      <c r="J538" s="21"/>
      <c r="K538" s="22"/>
    </row>
    <row r="539" spans="1:11" ht="17.25" customHeight="1" x14ac:dyDescent="0.15">
      <c r="A539" s="16"/>
      <c r="B539" s="17"/>
      <c r="C539" s="18"/>
      <c r="D539" s="19"/>
      <c r="E539" s="35" t="str">
        <f>IF(D539&gt;0,VLOOKUP(D539,伝票発行元!$A$2:$B$111,2,FALSE), "")</f>
        <v/>
      </c>
      <c r="F539" s="20"/>
      <c r="G539" s="35" t="str">
        <f>IF(F539&gt;0,VLOOKUP(F539,扱い!$A$2:$B$100,2,FALSE), "")</f>
        <v/>
      </c>
      <c r="H539" s="19"/>
      <c r="I539" s="35" t="str">
        <f>IF(H539&gt;0,VLOOKUP(H539,科目集計!$B$2:$C$206,2,FALSE), "")</f>
        <v/>
      </c>
      <c r="J539" s="21"/>
      <c r="K539" s="22"/>
    </row>
    <row r="540" spans="1:11" ht="17.25" customHeight="1" x14ac:dyDescent="0.15">
      <c r="A540" s="16"/>
      <c r="B540" s="17"/>
      <c r="C540" s="18"/>
      <c r="D540" s="19"/>
      <c r="E540" s="35" t="str">
        <f>IF(D540&gt;0,VLOOKUP(D540,伝票発行元!$A$2:$B$111,2,FALSE), "")</f>
        <v/>
      </c>
      <c r="F540" s="20"/>
      <c r="G540" s="35" t="str">
        <f>IF(F540&gt;0,VLOOKUP(F540,扱い!$A$2:$B$100,2,FALSE), "")</f>
        <v/>
      </c>
      <c r="H540" s="19"/>
      <c r="I540" s="35" t="str">
        <f>IF(H540&gt;0,VLOOKUP(H540,科目集計!$B$2:$C$206,2,FALSE), "")</f>
        <v/>
      </c>
      <c r="J540" s="21"/>
      <c r="K540" s="22"/>
    </row>
    <row r="541" spans="1:11" ht="17.25" customHeight="1" x14ac:dyDescent="0.15">
      <c r="A541" s="16"/>
      <c r="B541" s="17"/>
      <c r="C541" s="18"/>
      <c r="D541" s="19"/>
      <c r="E541" s="35" t="str">
        <f>IF(D541&gt;0,VLOOKUP(D541,伝票発行元!$A$2:$B$111,2,FALSE), "")</f>
        <v/>
      </c>
      <c r="F541" s="20"/>
      <c r="G541" s="35" t="str">
        <f>IF(F541&gt;0,VLOOKUP(F541,扱い!$A$2:$B$100,2,FALSE), "")</f>
        <v/>
      </c>
      <c r="H541" s="19"/>
      <c r="I541" s="35" t="str">
        <f>IF(H541&gt;0,VLOOKUP(H541,科目集計!$B$2:$C$206,2,FALSE), "")</f>
        <v/>
      </c>
      <c r="J541" s="21"/>
      <c r="K541" s="22"/>
    </row>
    <row r="542" spans="1:11" ht="17.25" customHeight="1" x14ac:dyDescent="0.15">
      <c r="A542" s="16"/>
      <c r="B542" s="17"/>
      <c r="C542" s="18"/>
      <c r="D542" s="19"/>
      <c r="E542" s="35" t="str">
        <f>IF(D542&gt;0,VLOOKUP(D542,伝票発行元!$A$2:$B$111,2,FALSE), "")</f>
        <v/>
      </c>
      <c r="F542" s="20"/>
      <c r="G542" s="35" t="str">
        <f>IF(F542&gt;0,VLOOKUP(F542,扱い!$A$2:$B$100,2,FALSE), "")</f>
        <v/>
      </c>
      <c r="H542" s="19"/>
      <c r="I542" s="35" t="str">
        <f>IF(H542&gt;0,VLOOKUP(H542,科目集計!$B$2:$C$206,2,FALSE), "")</f>
        <v/>
      </c>
      <c r="J542" s="21"/>
      <c r="K542" s="22"/>
    </row>
    <row r="543" spans="1:11" ht="17.25" customHeight="1" x14ac:dyDescent="0.15">
      <c r="A543" s="16"/>
      <c r="B543" s="17"/>
      <c r="C543" s="18"/>
      <c r="D543" s="19"/>
      <c r="E543" s="35" t="str">
        <f>IF(D543&gt;0,VLOOKUP(D543,伝票発行元!$A$2:$B$111,2,FALSE), "")</f>
        <v/>
      </c>
      <c r="F543" s="20"/>
      <c r="G543" s="35" t="str">
        <f>IF(F543&gt;0,VLOOKUP(F543,扱い!$A$2:$B$100,2,FALSE), "")</f>
        <v/>
      </c>
      <c r="H543" s="19"/>
      <c r="I543" s="35" t="str">
        <f>IF(H543&gt;0,VLOOKUP(H543,科目集計!$B$2:$C$206,2,FALSE), "")</f>
        <v/>
      </c>
      <c r="J543" s="21"/>
      <c r="K543" s="22"/>
    </row>
    <row r="544" spans="1:11" ht="17.25" customHeight="1" x14ac:dyDescent="0.15">
      <c r="A544" s="16"/>
      <c r="B544" s="17"/>
      <c r="C544" s="18"/>
      <c r="D544" s="19"/>
      <c r="E544" s="35" t="str">
        <f>IF(D544&gt;0,VLOOKUP(D544,伝票発行元!$A$2:$B$111,2,FALSE), "")</f>
        <v/>
      </c>
      <c r="F544" s="20"/>
      <c r="G544" s="35" t="str">
        <f>IF(F544&gt;0,VLOOKUP(F544,扱い!$A$2:$B$100,2,FALSE), "")</f>
        <v/>
      </c>
      <c r="H544" s="19"/>
      <c r="I544" s="35" t="str">
        <f>IF(H544&gt;0,VLOOKUP(H544,科目集計!$B$2:$C$206,2,FALSE), "")</f>
        <v/>
      </c>
      <c r="J544" s="21"/>
      <c r="K544" s="22"/>
    </row>
    <row r="545" spans="1:11" ht="17.25" customHeight="1" x14ac:dyDescent="0.15">
      <c r="A545" s="16"/>
      <c r="B545" s="17"/>
      <c r="C545" s="18"/>
      <c r="D545" s="19"/>
      <c r="E545" s="35" t="str">
        <f>IF(D545&gt;0,VLOOKUP(D545,伝票発行元!$A$2:$B$111,2,FALSE), "")</f>
        <v/>
      </c>
      <c r="F545" s="20"/>
      <c r="G545" s="35" t="str">
        <f>IF(F545&gt;0,VLOOKUP(F545,扱い!$A$2:$B$100,2,FALSE), "")</f>
        <v/>
      </c>
      <c r="H545" s="19"/>
      <c r="I545" s="35" t="str">
        <f>IF(H545&gt;0,VLOOKUP(H545,科目集計!$B$2:$C$206,2,FALSE), "")</f>
        <v/>
      </c>
      <c r="J545" s="21"/>
      <c r="K545" s="22"/>
    </row>
    <row r="546" spans="1:11" ht="17.25" customHeight="1" x14ac:dyDescent="0.15">
      <c r="A546" s="16"/>
      <c r="B546" s="17"/>
      <c r="C546" s="18"/>
      <c r="D546" s="19"/>
      <c r="E546" s="35" t="str">
        <f>IF(D546&gt;0,VLOOKUP(D546,伝票発行元!$A$2:$B$111,2,FALSE), "")</f>
        <v/>
      </c>
      <c r="F546" s="20"/>
      <c r="G546" s="35" t="str">
        <f>IF(F546&gt;0,VLOOKUP(F546,扱い!$A$2:$B$100,2,FALSE), "")</f>
        <v/>
      </c>
      <c r="H546" s="19"/>
      <c r="I546" s="35" t="str">
        <f>IF(H546&gt;0,VLOOKUP(H546,科目集計!$B$2:$C$206,2,FALSE), "")</f>
        <v/>
      </c>
      <c r="J546" s="21"/>
      <c r="K546" s="22"/>
    </row>
    <row r="547" spans="1:11" ht="17.25" customHeight="1" x14ac:dyDescent="0.15">
      <c r="A547" s="16"/>
      <c r="B547" s="17"/>
      <c r="C547" s="18"/>
      <c r="D547" s="19"/>
      <c r="E547" s="35" t="str">
        <f>IF(D547&gt;0,VLOOKUP(D547,伝票発行元!$A$2:$B$111,2,FALSE), "")</f>
        <v/>
      </c>
      <c r="F547" s="20"/>
      <c r="G547" s="35" t="str">
        <f>IF(F547&gt;0,VLOOKUP(F547,扱い!$A$2:$B$100,2,FALSE), "")</f>
        <v/>
      </c>
      <c r="H547" s="19"/>
      <c r="I547" s="35" t="str">
        <f>IF(H547&gt;0,VLOOKUP(H547,科目集計!$B$2:$C$206,2,FALSE), "")</f>
        <v/>
      </c>
      <c r="J547" s="21"/>
      <c r="K547" s="22"/>
    </row>
    <row r="548" spans="1:11" ht="17.25" customHeight="1" x14ac:dyDescent="0.15">
      <c r="A548" s="16"/>
      <c r="B548" s="17"/>
      <c r="C548" s="18"/>
      <c r="D548" s="19"/>
      <c r="E548" s="35" t="str">
        <f>IF(D548&gt;0,VLOOKUP(D548,伝票発行元!$A$2:$B$111,2,FALSE), "")</f>
        <v/>
      </c>
      <c r="F548" s="20"/>
      <c r="G548" s="35" t="str">
        <f>IF(F548&gt;0,VLOOKUP(F548,扱い!$A$2:$B$100,2,FALSE), "")</f>
        <v/>
      </c>
      <c r="H548" s="19"/>
      <c r="I548" s="35" t="str">
        <f>IF(H548&gt;0,VLOOKUP(H548,科目集計!$B$2:$C$206,2,FALSE), "")</f>
        <v/>
      </c>
      <c r="J548" s="21"/>
      <c r="K548" s="22"/>
    </row>
    <row r="549" spans="1:11" ht="17.25" customHeight="1" x14ac:dyDescent="0.15">
      <c r="A549" s="16"/>
      <c r="B549" s="17"/>
      <c r="C549" s="18"/>
      <c r="D549" s="19"/>
      <c r="E549" s="35" t="str">
        <f>IF(D549&gt;0,VLOOKUP(D549,伝票発行元!$A$2:$B$111,2,FALSE), "")</f>
        <v/>
      </c>
      <c r="F549" s="20"/>
      <c r="G549" s="35" t="str">
        <f>IF(F549&gt;0,VLOOKUP(F549,扱い!$A$2:$B$100,2,FALSE), "")</f>
        <v/>
      </c>
      <c r="H549" s="19"/>
      <c r="I549" s="35" t="str">
        <f>IF(H549&gt;0,VLOOKUP(H549,科目集計!$B$2:$C$206,2,FALSE), "")</f>
        <v/>
      </c>
      <c r="J549" s="21"/>
      <c r="K549" s="22"/>
    </row>
    <row r="550" spans="1:11" ht="17.25" customHeight="1" x14ac:dyDescent="0.15">
      <c r="A550" s="16"/>
      <c r="B550" s="17"/>
      <c r="C550" s="18"/>
      <c r="D550" s="19"/>
      <c r="E550" s="35" t="str">
        <f>IF(D550&gt;0,VLOOKUP(D550,伝票発行元!$A$2:$B$111,2,FALSE), "")</f>
        <v/>
      </c>
      <c r="F550" s="20"/>
      <c r="G550" s="35" t="str">
        <f>IF(F550&gt;0,VLOOKUP(F550,扱い!$A$2:$B$100,2,FALSE), "")</f>
        <v/>
      </c>
      <c r="H550" s="19"/>
      <c r="I550" s="35" t="str">
        <f>IF(H550&gt;0,VLOOKUP(H550,科目集計!$B$2:$C$206,2,FALSE), "")</f>
        <v/>
      </c>
      <c r="J550" s="21"/>
      <c r="K550" s="22"/>
    </row>
    <row r="551" spans="1:11" ht="17.25" customHeight="1" x14ac:dyDescent="0.15">
      <c r="A551" s="16"/>
      <c r="B551" s="17"/>
      <c r="C551" s="18"/>
      <c r="D551" s="19"/>
      <c r="E551" s="35" t="str">
        <f>IF(D551&gt;0,VLOOKUP(D551,伝票発行元!$A$2:$B$111,2,FALSE), "")</f>
        <v/>
      </c>
      <c r="F551" s="20"/>
      <c r="G551" s="35" t="str">
        <f>IF(F551&gt;0,VLOOKUP(F551,扱い!$A$2:$B$100,2,FALSE), "")</f>
        <v/>
      </c>
      <c r="H551" s="19"/>
      <c r="I551" s="35" t="str">
        <f>IF(H551&gt;0,VLOOKUP(H551,科目集計!$B$2:$C$206,2,FALSE), "")</f>
        <v/>
      </c>
      <c r="J551" s="21"/>
      <c r="K551" s="22"/>
    </row>
    <row r="552" spans="1:11" ht="17.25" customHeight="1" x14ac:dyDescent="0.15">
      <c r="A552" s="16"/>
      <c r="B552" s="17"/>
      <c r="C552" s="18"/>
      <c r="D552" s="19"/>
      <c r="E552" s="35" t="str">
        <f>IF(D552&gt;0,VLOOKUP(D552,伝票発行元!$A$2:$B$111,2,FALSE), "")</f>
        <v/>
      </c>
      <c r="F552" s="20"/>
      <c r="G552" s="35" t="str">
        <f>IF(F552&gt;0,VLOOKUP(F552,扱い!$A$2:$B$100,2,FALSE), "")</f>
        <v/>
      </c>
      <c r="H552" s="19"/>
      <c r="I552" s="35" t="str">
        <f>IF(H552&gt;0,VLOOKUP(H552,科目集計!$B$2:$C$206,2,FALSE), "")</f>
        <v/>
      </c>
      <c r="J552" s="21"/>
      <c r="K552" s="22"/>
    </row>
    <row r="553" spans="1:11" ht="17.25" customHeight="1" x14ac:dyDescent="0.15">
      <c r="A553" s="16"/>
      <c r="B553" s="17"/>
      <c r="C553" s="18"/>
      <c r="D553" s="19"/>
      <c r="E553" s="35" t="str">
        <f>IF(D553&gt;0,VLOOKUP(D553,伝票発行元!$A$2:$B$111,2,FALSE), "")</f>
        <v/>
      </c>
      <c r="F553" s="20"/>
      <c r="G553" s="35" t="str">
        <f>IF(F553&gt;0,VLOOKUP(F553,扱い!$A$2:$B$100,2,FALSE), "")</f>
        <v/>
      </c>
      <c r="H553" s="19"/>
      <c r="I553" s="35" t="str">
        <f>IF(H553&gt;0,VLOOKUP(H553,科目集計!$B$2:$C$206,2,FALSE), "")</f>
        <v/>
      </c>
      <c r="J553" s="21"/>
      <c r="K553" s="22"/>
    </row>
    <row r="554" spans="1:11" ht="17.25" customHeight="1" x14ac:dyDescent="0.15">
      <c r="A554" s="16"/>
      <c r="B554" s="17"/>
      <c r="C554" s="18"/>
      <c r="D554" s="19"/>
      <c r="E554" s="35" t="str">
        <f>IF(D554&gt;0,VLOOKUP(D554,伝票発行元!$A$2:$B$111,2,FALSE), "")</f>
        <v/>
      </c>
      <c r="F554" s="20"/>
      <c r="G554" s="35" t="str">
        <f>IF(F554&gt;0,VLOOKUP(F554,扱い!$A$2:$B$100,2,FALSE), "")</f>
        <v/>
      </c>
      <c r="H554" s="19"/>
      <c r="I554" s="35" t="str">
        <f>IF(H554&gt;0,VLOOKUP(H554,科目集計!$B$2:$C$206,2,FALSE), "")</f>
        <v/>
      </c>
      <c r="J554" s="21"/>
      <c r="K554" s="22"/>
    </row>
    <row r="555" spans="1:11" ht="17.25" customHeight="1" x14ac:dyDescent="0.15">
      <c r="A555" s="16"/>
      <c r="B555" s="17"/>
      <c r="C555" s="18"/>
      <c r="D555" s="19"/>
      <c r="E555" s="35" t="str">
        <f>IF(D555&gt;0,VLOOKUP(D555,伝票発行元!$A$2:$B$111,2,FALSE), "")</f>
        <v/>
      </c>
      <c r="F555" s="20"/>
      <c r="G555" s="35" t="str">
        <f>IF(F555&gt;0,VLOOKUP(F555,扱い!$A$2:$B$100,2,FALSE), "")</f>
        <v/>
      </c>
      <c r="H555" s="19"/>
      <c r="I555" s="35" t="str">
        <f>IF(H555&gt;0,VLOOKUP(H555,科目集計!$B$2:$C$206,2,FALSE), "")</f>
        <v/>
      </c>
      <c r="J555" s="21"/>
      <c r="K555" s="22"/>
    </row>
    <row r="556" spans="1:11" ht="17.25" customHeight="1" x14ac:dyDescent="0.15">
      <c r="A556" s="16"/>
      <c r="B556" s="17"/>
      <c r="C556" s="18"/>
      <c r="D556" s="19"/>
      <c r="E556" s="35" t="str">
        <f>IF(D556&gt;0,VLOOKUP(D556,伝票発行元!$A$2:$B$111,2,FALSE), "")</f>
        <v/>
      </c>
      <c r="F556" s="20"/>
      <c r="G556" s="35" t="str">
        <f>IF(F556&gt;0,VLOOKUP(F556,扱い!$A$2:$B$100,2,FALSE), "")</f>
        <v/>
      </c>
      <c r="H556" s="19"/>
      <c r="I556" s="35" t="str">
        <f>IF(H556&gt;0,VLOOKUP(H556,科目集計!$B$2:$C$206,2,FALSE), "")</f>
        <v/>
      </c>
      <c r="J556" s="21"/>
      <c r="K556" s="22"/>
    </row>
    <row r="557" spans="1:11" ht="17.25" customHeight="1" x14ac:dyDescent="0.15">
      <c r="A557" s="16"/>
      <c r="B557" s="17"/>
      <c r="C557" s="18"/>
      <c r="D557" s="19"/>
      <c r="E557" s="35" t="str">
        <f>IF(D557&gt;0,VLOOKUP(D557,伝票発行元!$A$2:$B$111,2,FALSE), "")</f>
        <v/>
      </c>
      <c r="F557" s="20"/>
      <c r="G557" s="35" t="str">
        <f>IF(F557&gt;0,VLOOKUP(F557,扱い!$A$2:$B$100,2,FALSE), "")</f>
        <v/>
      </c>
      <c r="H557" s="19"/>
      <c r="I557" s="35" t="str">
        <f>IF(H557&gt;0,VLOOKUP(H557,科目集計!$B$2:$C$206,2,FALSE), "")</f>
        <v/>
      </c>
      <c r="J557" s="21"/>
      <c r="K557" s="22"/>
    </row>
    <row r="558" spans="1:11" ht="17.25" customHeight="1" x14ac:dyDescent="0.15">
      <c r="A558" s="16"/>
      <c r="B558" s="17"/>
      <c r="C558" s="18"/>
      <c r="D558" s="19"/>
      <c r="E558" s="35" t="str">
        <f>IF(D558&gt;0,VLOOKUP(D558,伝票発行元!$A$2:$B$111,2,FALSE), "")</f>
        <v/>
      </c>
      <c r="F558" s="20"/>
      <c r="G558" s="35" t="str">
        <f>IF(F558&gt;0,VLOOKUP(F558,扱い!$A$2:$B$100,2,FALSE), "")</f>
        <v/>
      </c>
      <c r="H558" s="19"/>
      <c r="I558" s="35" t="str">
        <f>IF(H558&gt;0,VLOOKUP(H558,科目集計!$B$2:$C$206,2,FALSE), "")</f>
        <v/>
      </c>
      <c r="J558" s="21"/>
      <c r="K558" s="22"/>
    </row>
    <row r="559" spans="1:11" ht="17.25" customHeight="1" x14ac:dyDescent="0.15">
      <c r="A559" s="16"/>
      <c r="B559" s="17"/>
      <c r="C559" s="18"/>
      <c r="D559" s="19"/>
      <c r="E559" s="35" t="str">
        <f>IF(D559&gt;0,VLOOKUP(D559,伝票発行元!$A$2:$B$111,2,FALSE), "")</f>
        <v/>
      </c>
      <c r="F559" s="20"/>
      <c r="G559" s="35" t="str">
        <f>IF(F559&gt;0,VLOOKUP(F559,扱い!$A$2:$B$100,2,FALSE), "")</f>
        <v/>
      </c>
      <c r="H559" s="19"/>
      <c r="I559" s="35" t="str">
        <f>IF(H559&gt;0,VLOOKUP(H559,科目集計!$B$2:$C$206,2,FALSE), "")</f>
        <v/>
      </c>
      <c r="J559" s="21"/>
      <c r="K559" s="22"/>
    </row>
    <row r="560" spans="1:11" ht="17.25" customHeight="1" x14ac:dyDescent="0.15">
      <c r="A560" s="16"/>
      <c r="B560" s="17"/>
      <c r="C560" s="18"/>
      <c r="D560" s="19"/>
      <c r="E560" s="35" t="str">
        <f>IF(D560&gt;0,VLOOKUP(D560,伝票発行元!$A$2:$B$111,2,FALSE), "")</f>
        <v/>
      </c>
      <c r="F560" s="20"/>
      <c r="G560" s="35" t="str">
        <f>IF(F560&gt;0,VLOOKUP(F560,扱い!$A$2:$B$100,2,FALSE), "")</f>
        <v/>
      </c>
      <c r="H560" s="19"/>
      <c r="I560" s="35" t="str">
        <f>IF(H560&gt;0,VLOOKUP(H560,科目集計!$B$2:$C$206,2,FALSE), "")</f>
        <v/>
      </c>
      <c r="J560" s="21"/>
      <c r="K560" s="22"/>
    </row>
    <row r="561" spans="1:11" ht="17.25" customHeight="1" x14ac:dyDescent="0.15">
      <c r="A561" s="16"/>
      <c r="B561" s="17"/>
      <c r="C561" s="18"/>
      <c r="D561" s="19"/>
      <c r="E561" s="35" t="str">
        <f>IF(D561&gt;0,VLOOKUP(D561,伝票発行元!$A$2:$B$111,2,FALSE), "")</f>
        <v/>
      </c>
      <c r="F561" s="20"/>
      <c r="G561" s="35" t="str">
        <f>IF(F561&gt;0,VLOOKUP(F561,扱い!$A$2:$B$100,2,FALSE), "")</f>
        <v/>
      </c>
      <c r="H561" s="19"/>
      <c r="I561" s="35" t="str">
        <f>IF(H561&gt;0,VLOOKUP(H561,科目集計!$B$2:$C$206,2,FALSE), "")</f>
        <v/>
      </c>
      <c r="J561" s="21"/>
      <c r="K561" s="22"/>
    </row>
    <row r="562" spans="1:11" ht="17.25" customHeight="1" x14ac:dyDescent="0.15">
      <c r="A562" s="16"/>
      <c r="B562" s="17"/>
      <c r="C562" s="18"/>
      <c r="D562" s="19"/>
      <c r="E562" s="35" t="str">
        <f>IF(D562&gt;0,VLOOKUP(D562,伝票発行元!$A$2:$B$111,2,FALSE), "")</f>
        <v/>
      </c>
      <c r="F562" s="20"/>
      <c r="G562" s="35" t="str">
        <f>IF(F562&gt;0,VLOOKUP(F562,扱い!$A$2:$B$100,2,FALSE), "")</f>
        <v/>
      </c>
      <c r="H562" s="19"/>
      <c r="I562" s="35" t="str">
        <f>IF(H562&gt;0,VLOOKUP(H562,科目集計!$B$2:$C$206,2,FALSE), "")</f>
        <v/>
      </c>
      <c r="J562" s="21"/>
      <c r="K562" s="22"/>
    </row>
    <row r="563" spans="1:11" ht="17.25" customHeight="1" x14ac:dyDescent="0.15">
      <c r="A563" s="16"/>
      <c r="B563" s="17"/>
      <c r="C563" s="18"/>
      <c r="D563" s="19"/>
      <c r="E563" s="35" t="str">
        <f>IF(D563&gt;0,VLOOKUP(D563,伝票発行元!$A$2:$B$111,2,FALSE), "")</f>
        <v/>
      </c>
      <c r="F563" s="20"/>
      <c r="G563" s="35" t="str">
        <f>IF(F563&gt;0,VLOOKUP(F563,扱い!$A$2:$B$100,2,FALSE), "")</f>
        <v/>
      </c>
      <c r="H563" s="19"/>
      <c r="I563" s="35" t="str">
        <f>IF(H563&gt;0,VLOOKUP(H563,科目集計!$B$2:$C$206,2,FALSE), "")</f>
        <v/>
      </c>
      <c r="J563" s="21"/>
      <c r="K563" s="22"/>
    </row>
    <row r="564" spans="1:11" ht="17.25" customHeight="1" x14ac:dyDescent="0.15">
      <c r="A564" s="16"/>
      <c r="B564" s="17"/>
      <c r="C564" s="18"/>
      <c r="D564" s="19"/>
      <c r="E564" s="35" t="str">
        <f>IF(D564&gt;0,VLOOKUP(D564,伝票発行元!$A$2:$B$111,2,FALSE), "")</f>
        <v/>
      </c>
      <c r="F564" s="20"/>
      <c r="G564" s="35" t="str">
        <f>IF(F564&gt;0,VLOOKUP(F564,扱い!$A$2:$B$100,2,FALSE), "")</f>
        <v/>
      </c>
      <c r="H564" s="19"/>
      <c r="I564" s="35" t="str">
        <f>IF(H564&gt;0,VLOOKUP(H564,科目集計!$B$2:$C$206,2,FALSE), "")</f>
        <v/>
      </c>
      <c r="J564" s="21"/>
      <c r="K564" s="22"/>
    </row>
    <row r="565" spans="1:11" ht="17.25" customHeight="1" x14ac:dyDescent="0.15">
      <c r="A565" s="16"/>
      <c r="B565" s="17"/>
      <c r="C565" s="18"/>
      <c r="D565" s="19"/>
      <c r="E565" s="35" t="str">
        <f>IF(D565&gt;0,VLOOKUP(D565,伝票発行元!$A$2:$B$111,2,FALSE), "")</f>
        <v/>
      </c>
      <c r="F565" s="20"/>
      <c r="G565" s="35" t="str">
        <f>IF(F565&gt;0,VLOOKUP(F565,扱い!$A$2:$B$100,2,FALSE), "")</f>
        <v/>
      </c>
      <c r="H565" s="19"/>
      <c r="I565" s="35" t="str">
        <f>IF(H565&gt;0,VLOOKUP(H565,科目集計!$B$2:$C$206,2,FALSE), "")</f>
        <v/>
      </c>
      <c r="J565" s="21"/>
      <c r="K565" s="22"/>
    </row>
    <row r="566" spans="1:11" ht="17.25" customHeight="1" x14ac:dyDescent="0.15">
      <c r="A566" s="16"/>
      <c r="B566" s="17"/>
      <c r="C566" s="18"/>
      <c r="D566" s="19"/>
      <c r="E566" s="35" t="str">
        <f>IF(D566&gt;0,VLOOKUP(D566,伝票発行元!$A$2:$B$111,2,FALSE), "")</f>
        <v/>
      </c>
      <c r="F566" s="20"/>
      <c r="G566" s="35" t="str">
        <f>IF(F566&gt;0,VLOOKUP(F566,扱い!$A$2:$B$100,2,FALSE), "")</f>
        <v/>
      </c>
      <c r="H566" s="19"/>
      <c r="I566" s="35" t="str">
        <f>IF(H566&gt;0,VLOOKUP(H566,科目集計!$B$2:$C$206,2,FALSE), "")</f>
        <v/>
      </c>
      <c r="J566" s="21"/>
      <c r="K566" s="22"/>
    </row>
    <row r="567" spans="1:11" ht="17.25" customHeight="1" x14ac:dyDescent="0.15">
      <c r="A567" s="16"/>
      <c r="B567" s="17"/>
      <c r="C567" s="18"/>
      <c r="D567" s="19"/>
      <c r="E567" s="35" t="str">
        <f>IF(D567&gt;0,VLOOKUP(D567,伝票発行元!$A$2:$B$111,2,FALSE), "")</f>
        <v/>
      </c>
      <c r="F567" s="20"/>
      <c r="G567" s="35" t="str">
        <f>IF(F567&gt;0,VLOOKUP(F567,扱い!$A$2:$B$100,2,FALSE), "")</f>
        <v/>
      </c>
      <c r="H567" s="19"/>
      <c r="I567" s="35" t="str">
        <f>IF(H567&gt;0,VLOOKUP(H567,科目集計!$B$2:$C$206,2,FALSE), "")</f>
        <v/>
      </c>
      <c r="J567" s="21"/>
      <c r="K567" s="22"/>
    </row>
    <row r="568" spans="1:11" ht="17.25" customHeight="1" x14ac:dyDescent="0.15">
      <c r="A568" s="16"/>
      <c r="B568" s="17"/>
      <c r="C568" s="18"/>
      <c r="D568" s="19"/>
      <c r="E568" s="35" t="str">
        <f>IF(D568&gt;0,VLOOKUP(D568,伝票発行元!$A$2:$B$111,2,FALSE), "")</f>
        <v/>
      </c>
      <c r="F568" s="20"/>
      <c r="G568" s="35" t="str">
        <f>IF(F568&gt;0,VLOOKUP(F568,扱い!$A$2:$B$100,2,FALSE), "")</f>
        <v/>
      </c>
      <c r="H568" s="19"/>
      <c r="I568" s="35" t="str">
        <f>IF(H568&gt;0,VLOOKUP(H568,科目集計!$B$2:$C$206,2,FALSE), "")</f>
        <v/>
      </c>
      <c r="J568" s="21"/>
      <c r="K568" s="22"/>
    </row>
    <row r="569" spans="1:11" ht="17.25" customHeight="1" x14ac:dyDescent="0.15">
      <c r="A569" s="16"/>
      <c r="B569" s="17"/>
      <c r="C569" s="18"/>
      <c r="D569" s="19"/>
      <c r="E569" s="35" t="str">
        <f>IF(D569&gt;0,VLOOKUP(D569,伝票発行元!$A$2:$B$111,2,FALSE), "")</f>
        <v/>
      </c>
      <c r="F569" s="20"/>
      <c r="G569" s="35" t="str">
        <f>IF(F569&gt;0,VLOOKUP(F569,扱い!$A$2:$B$100,2,FALSE), "")</f>
        <v/>
      </c>
      <c r="H569" s="19"/>
      <c r="I569" s="35" t="str">
        <f>IF(H569&gt;0,VLOOKUP(H569,科目集計!$B$2:$C$206,2,FALSE), "")</f>
        <v/>
      </c>
      <c r="J569" s="21"/>
      <c r="K569" s="22"/>
    </row>
    <row r="570" spans="1:11" ht="17.25" customHeight="1" x14ac:dyDescent="0.15">
      <c r="A570" s="16"/>
      <c r="B570" s="17"/>
      <c r="C570" s="18"/>
      <c r="D570" s="19"/>
      <c r="E570" s="35" t="str">
        <f>IF(D570&gt;0,VLOOKUP(D570,伝票発行元!$A$2:$B$111,2,FALSE), "")</f>
        <v/>
      </c>
      <c r="F570" s="20"/>
      <c r="G570" s="35" t="str">
        <f>IF(F570&gt;0,VLOOKUP(F570,扱い!$A$2:$B$100,2,FALSE), "")</f>
        <v/>
      </c>
      <c r="H570" s="19"/>
      <c r="I570" s="35" t="str">
        <f>IF(H570&gt;0,VLOOKUP(H570,科目集計!$B$2:$C$206,2,FALSE), "")</f>
        <v/>
      </c>
      <c r="J570" s="21"/>
      <c r="K570" s="22"/>
    </row>
    <row r="571" spans="1:11" ht="17.25" customHeight="1" x14ac:dyDescent="0.15">
      <c r="A571" s="16"/>
      <c r="B571" s="17"/>
      <c r="C571" s="18"/>
      <c r="D571" s="19"/>
      <c r="E571" s="35" t="str">
        <f>IF(D571&gt;0,VLOOKUP(D571,伝票発行元!$A$2:$B$111,2,FALSE), "")</f>
        <v/>
      </c>
      <c r="F571" s="20"/>
      <c r="G571" s="35" t="str">
        <f>IF(F571&gt;0,VLOOKUP(F571,扱い!$A$2:$B$100,2,FALSE), "")</f>
        <v/>
      </c>
      <c r="H571" s="19"/>
      <c r="I571" s="35" t="str">
        <f>IF(H571&gt;0,VLOOKUP(H571,科目集計!$B$2:$C$206,2,FALSE), "")</f>
        <v/>
      </c>
      <c r="J571" s="21"/>
      <c r="K571" s="22"/>
    </row>
    <row r="572" spans="1:11" ht="17.25" customHeight="1" x14ac:dyDescent="0.15">
      <c r="A572" s="16"/>
      <c r="B572" s="17"/>
      <c r="C572" s="18"/>
      <c r="D572" s="19"/>
      <c r="E572" s="35" t="str">
        <f>IF(D572&gt;0,VLOOKUP(D572,伝票発行元!$A$2:$B$111,2,FALSE), "")</f>
        <v/>
      </c>
      <c r="F572" s="20"/>
      <c r="G572" s="35" t="str">
        <f>IF(F572&gt;0,VLOOKUP(F572,扱い!$A$2:$B$100,2,FALSE), "")</f>
        <v/>
      </c>
      <c r="H572" s="19"/>
      <c r="I572" s="35" t="str">
        <f>IF(H572&gt;0,VLOOKUP(H572,科目集計!$B$2:$C$206,2,FALSE), "")</f>
        <v/>
      </c>
      <c r="J572" s="21"/>
      <c r="K572" s="22"/>
    </row>
    <row r="573" spans="1:11" ht="17.25" customHeight="1" x14ac:dyDescent="0.15">
      <c r="A573" s="16"/>
      <c r="B573" s="17"/>
      <c r="C573" s="18"/>
      <c r="D573" s="19"/>
      <c r="E573" s="35" t="str">
        <f>IF(D573&gt;0,VLOOKUP(D573,伝票発行元!$A$2:$B$111,2,FALSE), "")</f>
        <v/>
      </c>
      <c r="F573" s="20"/>
      <c r="G573" s="35" t="str">
        <f>IF(F573&gt;0,VLOOKUP(F573,扱い!$A$2:$B$100,2,FALSE), "")</f>
        <v/>
      </c>
      <c r="H573" s="19"/>
      <c r="I573" s="35" t="str">
        <f>IF(H573&gt;0,VLOOKUP(H573,科目集計!$B$2:$C$206,2,FALSE), "")</f>
        <v/>
      </c>
      <c r="J573" s="21"/>
      <c r="K573" s="22"/>
    </row>
    <row r="574" spans="1:11" ht="17.25" customHeight="1" x14ac:dyDescent="0.15">
      <c r="A574" s="16"/>
      <c r="B574" s="17"/>
      <c r="C574" s="18"/>
      <c r="D574" s="19"/>
      <c r="E574" s="35" t="str">
        <f>IF(D574&gt;0,VLOOKUP(D574,伝票発行元!$A$2:$B$111,2,FALSE), "")</f>
        <v/>
      </c>
      <c r="F574" s="20"/>
      <c r="G574" s="35" t="str">
        <f>IF(F574&gt;0,VLOOKUP(F574,扱い!$A$2:$B$100,2,FALSE), "")</f>
        <v/>
      </c>
      <c r="H574" s="19"/>
      <c r="I574" s="35" t="str">
        <f>IF(H574&gt;0,VLOOKUP(H574,科目集計!$B$2:$C$206,2,FALSE), "")</f>
        <v/>
      </c>
      <c r="J574" s="21"/>
      <c r="K574" s="22"/>
    </row>
    <row r="575" spans="1:11" ht="17.25" customHeight="1" x14ac:dyDescent="0.15">
      <c r="A575" s="16"/>
      <c r="B575" s="17"/>
      <c r="C575" s="18"/>
      <c r="D575" s="19"/>
      <c r="E575" s="35" t="str">
        <f>IF(D575&gt;0,VLOOKUP(D575,伝票発行元!$A$2:$B$111,2,FALSE), "")</f>
        <v/>
      </c>
      <c r="F575" s="20"/>
      <c r="G575" s="35" t="str">
        <f>IF(F575&gt;0,VLOOKUP(F575,扱い!$A$2:$B$100,2,FALSE), "")</f>
        <v/>
      </c>
      <c r="H575" s="19"/>
      <c r="I575" s="35" t="str">
        <f>IF(H575&gt;0,VLOOKUP(H575,科目集計!$B$2:$C$206,2,FALSE), "")</f>
        <v/>
      </c>
      <c r="J575" s="21"/>
      <c r="K575" s="22"/>
    </row>
    <row r="576" spans="1:11" ht="17.25" customHeight="1" x14ac:dyDescent="0.15">
      <c r="A576" s="16"/>
      <c r="B576" s="17"/>
      <c r="C576" s="18"/>
      <c r="D576" s="19"/>
      <c r="E576" s="35" t="str">
        <f>IF(D576&gt;0,VLOOKUP(D576,伝票発行元!$A$2:$B$111,2,FALSE), "")</f>
        <v/>
      </c>
      <c r="F576" s="20"/>
      <c r="G576" s="35" t="str">
        <f>IF(F576&gt;0,VLOOKUP(F576,扱い!$A$2:$B$100,2,FALSE), "")</f>
        <v/>
      </c>
      <c r="H576" s="19"/>
      <c r="I576" s="35" t="str">
        <f>IF(H576&gt;0,VLOOKUP(H576,科目集計!$B$2:$C$206,2,FALSE), "")</f>
        <v/>
      </c>
      <c r="J576" s="21"/>
      <c r="K576" s="22"/>
    </row>
    <row r="577" spans="1:11" ht="17.25" customHeight="1" x14ac:dyDescent="0.15">
      <c r="A577" s="16"/>
      <c r="B577" s="17"/>
      <c r="C577" s="18"/>
      <c r="D577" s="19"/>
      <c r="E577" s="35" t="str">
        <f>IF(D577&gt;0,VLOOKUP(D577,伝票発行元!$A$2:$B$111,2,FALSE), "")</f>
        <v/>
      </c>
      <c r="F577" s="20"/>
      <c r="G577" s="35" t="str">
        <f>IF(F577&gt;0,VLOOKUP(F577,扱い!$A$2:$B$100,2,FALSE), "")</f>
        <v/>
      </c>
      <c r="H577" s="19"/>
      <c r="I577" s="35" t="str">
        <f>IF(H577&gt;0,VLOOKUP(H577,科目集計!$B$2:$C$206,2,FALSE), "")</f>
        <v/>
      </c>
      <c r="J577" s="21"/>
      <c r="K577" s="22"/>
    </row>
    <row r="578" spans="1:11" ht="17.25" customHeight="1" x14ac:dyDescent="0.15">
      <c r="A578" s="16"/>
      <c r="B578" s="17"/>
      <c r="C578" s="18"/>
      <c r="D578" s="19"/>
      <c r="E578" s="35" t="str">
        <f>IF(D578&gt;0,VLOOKUP(D578,伝票発行元!$A$2:$B$111,2,FALSE), "")</f>
        <v/>
      </c>
      <c r="F578" s="20"/>
      <c r="G578" s="35" t="str">
        <f>IF(F578&gt;0,VLOOKUP(F578,扱い!$A$2:$B$100,2,FALSE), "")</f>
        <v/>
      </c>
      <c r="H578" s="19"/>
      <c r="I578" s="35" t="str">
        <f>IF(H578&gt;0,VLOOKUP(H578,科目集計!$B$2:$C$206,2,FALSE), "")</f>
        <v/>
      </c>
      <c r="J578" s="21"/>
      <c r="K578" s="22"/>
    </row>
    <row r="579" spans="1:11" ht="17.25" customHeight="1" x14ac:dyDescent="0.15">
      <c r="A579" s="16"/>
      <c r="B579" s="17"/>
      <c r="C579" s="18"/>
      <c r="D579" s="19"/>
      <c r="E579" s="35" t="str">
        <f>IF(D579&gt;0,VLOOKUP(D579,伝票発行元!$A$2:$B$111,2,FALSE), "")</f>
        <v/>
      </c>
      <c r="F579" s="20"/>
      <c r="G579" s="35" t="str">
        <f>IF(F579&gt;0,VLOOKUP(F579,扱い!$A$2:$B$100,2,FALSE), "")</f>
        <v/>
      </c>
      <c r="H579" s="19"/>
      <c r="I579" s="35" t="str">
        <f>IF(H579&gt;0,VLOOKUP(H579,科目集計!$B$2:$C$206,2,FALSE), "")</f>
        <v/>
      </c>
      <c r="J579" s="21"/>
      <c r="K579" s="22"/>
    </row>
    <row r="580" spans="1:11" ht="17.25" customHeight="1" x14ac:dyDescent="0.15">
      <c r="A580" s="16"/>
      <c r="B580" s="17"/>
      <c r="C580" s="18"/>
      <c r="D580" s="19"/>
      <c r="E580" s="35" t="str">
        <f>IF(D580&gt;0,VLOOKUP(D580,伝票発行元!$A$2:$B$111,2,FALSE), "")</f>
        <v/>
      </c>
      <c r="F580" s="20"/>
      <c r="G580" s="35" t="str">
        <f>IF(F580&gt;0,VLOOKUP(F580,扱い!$A$2:$B$100,2,FALSE), "")</f>
        <v/>
      </c>
      <c r="H580" s="19"/>
      <c r="I580" s="35" t="str">
        <f>IF(H580&gt;0,VLOOKUP(H580,科目集計!$B$2:$C$206,2,FALSE), "")</f>
        <v/>
      </c>
      <c r="J580" s="21"/>
      <c r="K580" s="22"/>
    </row>
    <row r="581" spans="1:11" ht="17.25" customHeight="1" x14ac:dyDescent="0.15">
      <c r="A581" s="16"/>
      <c r="B581" s="17"/>
      <c r="C581" s="18"/>
      <c r="D581" s="19"/>
      <c r="E581" s="35" t="str">
        <f>IF(D581&gt;0,VLOOKUP(D581,伝票発行元!$A$2:$B$111,2,FALSE), "")</f>
        <v/>
      </c>
      <c r="F581" s="20"/>
      <c r="G581" s="35" t="str">
        <f>IF(F581&gt;0,VLOOKUP(F581,扱い!$A$2:$B$100,2,FALSE), "")</f>
        <v/>
      </c>
      <c r="H581" s="19"/>
      <c r="I581" s="35" t="str">
        <f>IF(H581&gt;0,VLOOKUP(H581,科目集計!$B$2:$C$206,2,FALSE), "")</f>
        <v/>
      </c>
      <c r="J581" s="21"/>
      <c r="K581" s="22"/>
    </row>
    <row r="582" spans="1:11" ht="17.25" customHeight="1" x14ac:dyDescent="0.15">
      <c r="A582" s="16"/>
      <c r="B582" s="17"/>
      <c r="C582" s="18"/>
      <c r="D582" s="19"/>
      <c r="E582" s="35" t="str">
        <f>IF(D582&gt;0,VLOOKUP(D582,伝票発行元!$A$2:$B$111,2,FALSE), "")</f>
        <v/>
      </c>
      <c r="F582" s="20"/>
      <c r="G582" s="35" t="str">
        <f>IF(F582&gt;0,VLOOKUP(F582,扱い!$A$2:$B$100,2,FALSE), "")</f>
        <v/>
      </c>
      <c r="H582" s="19"/>
      <c r="I582" s="35" t="str">
        <f>IF(H582&gt;0,VLOOKUP(H582,科目集計!$B$2:$C$206,2,FALSE), "")</f>
        <v/>
      </c>
      <c r="J582" s="21"/>
      <c r="K582" s="22"/>
    </row>
    <row r="583" spans="1:11" ht="17.25" customHeight="1" x14ac:dyDescent="0.15">
      <c r="A583" s="16"/>
      <c r="B583" s="17"/>
      <c r="C583" s="18"/>
      <c r="D583" s="19"/>
      <c r="E583" s="35" t="str">
        <f>IF(D583&gt;0,VLOOKUP(D583,伝票発行元!$A$2:$B$111,2,FALSE), "")</f>
        <v/>
      </c>
      <c r="F583" s="20"/>
      <c r="G583" s="35" t="str">
        <f>IF(F583&gt;0,VLOOKUP(F583,扱い!$A$2:$B$100,2,FALSE), "")</f>
        <v/>
      </c>
      <c r="H583" s="19"/>
      <c r="I583" s="35" t="str">
        <f>IF(H583&gt;0,VLOOKUP(H583,科目集計!$B$2:$C$206,2,FALSE), "")</f>
        <v/>
      </c>
      <c r="J583" s="21"/>
      <c r="K583" s="22"/>
    </row>
    <row r="584" spans="1:11" ht="17.25" customHeight="1" x14ac:dyDescent="0.15">
      <c r="A584" s="16"/>
      <c r="B584" s="17"/>
      <c r="C584" s="18"/>
      <c r="D584" s="19"/>
      <c r="E584" s="35" t="str">
        <f>IF(D584&gt;0,VLOOKUP(D584,伝票発行元!$A$2:$B$111,2,FALSE), "")</f>
        <v/>
      </c>
      <c r="F584" s="20"/>
      <c r="G584" s="35" t="str">
        <f>IF(F584&gt;0,VLOOKUP(F584,扱い!$A$2:$B$100,2,FALSE), "")</f>
        <v/>
      </c>
      <c r="H584" s="19"/>
      <c r="I584" s="35" t="str">
        <f>IF(H584&gt;0,VLOOKUP(H584,科目集計!$B$2:$C$206,2,FALSE), "")</f>
        <v/>
      </c>
      <c r="J584" s="21"/>
      <c r="K584" s="22"/>
    </row>
    <row r="585" spans="1:11" ht="17.25" customHeight="1" x14ac:dyDescent="0.15">
      <c r="A585" s="16"/>
      <c r="B585" s="17"/>
      <c r="C585" s="18"/>
      <c r="D585" s="19"/>
      <c r="E585" s="35" t="str">
        <f>IF(D585&gt;0,VLOOKUP(D585,伝票発行元!$A$2:$B$111,2,FALSE), "")</f>
        <v/>
      </c>
      <c r="F585" s="20"/>
      <c r="G585" s="35" t="str">
        <f>IF(F585&gt;0,VLOOKUP(F585,扱い!$A$2:$B$100,2,FALSE), "")</f>
        <v/>
      </c>
      <c r="H585" s="19"/>
      <c r="I585" s="35" t="str">
        <f>IF(H585&gt;0,VLOOKUP(H585,科目集計!$B$2:$C$206,2,FALSE), "")</f>
        <v/>
      </c>
      <c r="J585" s="21"/>
      <c r="K585" s="22"/>
    </row>
    <row r="586" spans="1:11" ht="17.25" customHeight="1" x14ac:dyDescent="0.15">
      <c r="A586" s="16"/>
      <c r="B586" s="17"/>
      <c r="C586" s="18"/>
      <c r="D586" s="19"/>
      <c r="E586" s="35" t="str">
        <f>IF(D586&gt;0,VLOOKUP(D586,伝票発行元!$A$2:$B$111,2,FALSE), "")</f>
        <v/>
      </c>
      <c r="F586" s="20"/>
      <c r="G586" s="35" t="str">
        <f>IF(F586&gt;0,VLOOKUP(F586,扱い!$A$2:$B$100,2,FALSE), "")</f>
        <v/>
      </c>
      <c r="H586" s="19"/>
      <c r="I586" s="35" t="str">
        <f>IF(H586&gt;0,VLOOKUP(H586,科目集計!$B$2:$C$206,2,FALSE), "")</f>
        <v/>
      </c>
      <c r="J586" s="21"/>
      <c r="K586" s="22"/>
    </row>
    <row r="587" spans="1:11" ht="17.25" customHeight="1" x14ac:dyDescent="0.15">
      <c r="A587" s="16"/>
      <c r="B587" s="17"/>
      <c r="C587" s="18"/>
      <c r="D587" s="19"/>
      <c r="E587" s="35" t="str">
        <f>IF(D587&gt;0,VLOOKUP(D587,伝票発行元!$A$2:$B$111,2,FALSE), "")</f>
        <v/>
      </c>
      <c r="F587" s="20"/>
      <c r="G587" s="35" t="str">
        <f>IF(F587&gt;0,VLOOKUP(F587,扱い!$A$2:$B$100,2,FALSE), "")</f>
        <v/>
      </c>
      <c r="H587" s="19"/>
      <c r="I587" s="35" t="str">
        <f>IF(H587&gt;0,VLOOKUP(H587,科目集計!$B$2:$C$206,2,FALSE), "")</f>
        <v/>
      </c>
      <c r="J587" s="21"/>
      <c r="K587" s="22"/>
    </row>
    <row r="588" spans="1:11" ht="17.25" customHeight="1" x14ac:dyDescent="0.15">
      <c r="A588" s="16"/>
      <c r="B588" s="17"/>
      <c r="C588" s="18"/>
      <c r="D588" s="19"/>
      <c r="E588" s="35" t="str">
        <f>IF(D588&gt;0,VLOOKUP(D588,伝票発行元!$A$2:$B$111,2,FALSE), "")</f>
        <v/>
      </c>
      <c r="F588" s="20"/>
      <c r="G588" s="35" t="str">
        <f>IF(F588&gt;0,VLOOKUP(F588,扱い!$A$2:$B$100,2,FALSE), "")</f>
        <v/>
      </c>
      <c r="H588" s="19"/>
      <c r="I588" s="35" t="str">
        <f>IF(H588&gt;0,VLOOKUP(H588,科目集計!$B$2:$C$206,2,FALSE), "")</f>
        <v/>
      </c>
      <c r="J588" s="21"/>
      <c r="K588" s="22"/>
    </row>
    <row r="589" spans="1:11" ht="17.25" customHeight="1" x14ac:dyDescent="0.15">
      <c r="A589" s="16"/>
      <c r="B589" s="17"/>
      <c r="C589" s="18"/>
      <c r="D589" s="19"/>
      <c r="E589" s="35" t="str">
        <f>IF(D589&gt;0,VLOOKUP(D589,伝票発行元!$A$2:$B$111,2,FALSE), "")</f>
        <v/>
      </c>
      <c r="F589" s="20"/>
      <c r="G589" s="35" t="str">
        <f>IF(F589&gt;0,VLOOKUP(F589,扱い!$A$2:$B$100,2,FALSE), "")</f>
        <v/>
      </c>
      <c r="H589" s="19"/>
      <c r="I589" s="35" t="str">
        <f>IF(H589&gt;0,VLOOKUP(H589,科目集計!$B$2:$C$206,2,FALSE), "")</f>
        <v/>
      </c>
      <c r="J589" s="21"/>
      <c r="K589" s="22"/>
    </row>
    <row r="590" spans="1:11" ht="17.25" customHeight="1" x14ac:dyDescent="0.15">
      <c r="A590" s="16"/>
      <c r="B590" s="17"/>
      <c r="C590" s="18"/>
      <c r="D590" s="19"/>
      <c r="E590" s="35" t="str">
        <f>IF(D590&gt;0,VLOOKUP(D590,伝票発行元!$A$2:$B$111,2,FALSE), "")</f>
        <v/>
      </c>
      <c r="F590" s="20"/>
      <c r="G590" s="35" t="str">
        <f>IF(F590&gt;0,VLOOKUP(F590,扱い!$A$2:$B$100,2,FALSE), "")</f>
        <v/>
      </c>
      <c r="H590" s="19"/>
      <c r="I590" s="35" t="str">
        <f>IF(H590&gt;0,VLOOKUP(H590,科目集計!$B$2:$C$206,2,FALSE), "")</f>
        <v/>
      </c>
      <c r="J590" s="21"/>
      <c r="K590" s="22"/>
    </row>
    <row r="591" spans="1:11" ht="17.25" customHeight="1" x14ac:dyDescent="0.15">
      <c r="A591" s="16"/>
      <c r="B591" s="17"/>
      <c r="C591" s="18"/>
      <c r="D591" s="19"/>
      <c r="E591" s="35" t="str">
        <f>IF(D591&gt;0,VLOOKUP(D591,伝票発行元!$A$2:$B$111,2,FALSE), "")</f>
        <v/>
      </c>
      <c r="F591" s="20"/>
      <c r="G591" s="35" t="str">
        <f>IF(F591&gt;0,VLOOKUP(F591,扱い!$A$2:$B$100,2,FALSE), "")</f>
        <v/>
      </c>
      <c r="H591" s="19"/>
      <c r="I591" s="35" t="str">
        <f>IF(H591&gt;0,VLOOKUP(H591,科目集計!$B$2:$C$206,2,FALSE), "")</f>
        <v/>
      </c>
      <c r="J591" s="21"/>
      <c r="K591" s="22"/>
    </row>
    <row r="592" spans="1:11" ht="17.25" customHeight="1" x14ac:dyDescent="0.15">
      <c r="A592" s="16"/>
      <c r="B592" s="17"/>
      <c r="C592" s="18"/>
      <c r="D592" s="19"/>
      <c r="E592" s="35" t="str">
        <f>IF(D592&gt;0,VLOOKUP(D592,伝票発行元!$A$2:$B$111,2,FALSE), "")</f>
        <v/>
      </c>
      <c r="F592" s="20"/>
      <c r="G592" s="35" t="str">
        <f>IF(F592&gt;0,VLOOKUP(F592,扱い!$A$2:$B$100,2,FALSE), "")</f>
        <v/>
      </c>
      <c r="H592" s="19"/>
      <c r="I592" s="35" t="str">
        <f>IF(H592&gt;0,VLOOKUP(H592,科目集計!$B$2:$C$206,2,FALSE), "")</f>
        <v/>
      </c>
      <c r="J592" s="21"/>
      <c r="K592" s="22"/>
    </row>
    <row r="593" spans="1:11" ht="17.25" customHeight="1" x14ac:dyDescent="0.15">
      <c r="A593" s="16"/>
      <c r="B593" s="17"/>
      <c r="C593" s="18"/>
      <c r="D593" s="19"/>
      <c r="E593" s="35" t="str">
        <f>IF(D593&gt;0,VLOOKUP(D593,伝票発行元!$A$2:$B$111,2,FALSE), "")</f>
        <v/>
      </c>
      <c r="F593" s="20"/>
      <c r="G593" s="35" t="str">
        <f>IF(F593&gt;0,VLOOKUP(F593,扱い!$A$2:$B$100,2,FALSE), "")</f>
        <v/>
      </c>
      <c r="H593" s="19"/>
      <c r="I593" s="35" t="str">
        <f>IF(H593&gt;0,VLOOKUP(H593,科目集計!$B$2:$C$206,2,FALSE), "")</f>
        <v/>
      </c>
      <c r="J593" s="21"/>
      <c r="K593" s="22"/>
    </row>
    <row r="594" spans="1:11" ht="17.25" customHeight="1" x14ac:dyDescent="0.15">
      <c r="A594" s="16"/>
      <c r="B594" s="17"/>
      <c r="C594" s="18"/>
      <c r="D594" s="19"/>
      <c r="E594" s="35" t="str">
        <f>IF(D594&gt;0,VLOOKUP(D594,伝票発行元!$A$2:$B$111,2,FALSE), "")</f>
        <v/>
      </c>
      <c r="F594" s="20"/>
      <c r="G594" s="35" t="str">
        <f>IF(F594&gt;0,VLOOKUP(F594,扱い!$A$2:$B$100,2,FALSE), "")</f>
        <v/>
      </c>
      <c r="H594" s="19"/>
      <c r="I594" s="35" t="str">
        <f>IF(H594&gt;0,VLOOKUP(H594,科目集計!$B$2:$C$206,2,FALSE), "")</f>
        <v/>
      </c>
      <c r="J594" s="21"/>
      <c r="K594" s="22"/>
    </row>
    <row r="595" spans="1:11" ht="17.25" customHeight="1" x14ac:dyDescent="0.15">
      <c r="A595" s="16"/>
      <c r="B595" s="17"/>
      <c r="C595" s="18"/>
      <c r="D595" s="19"/>
      <c r="E595" s="35" t="str">
        <f>IF(D595&gt;0,VLOOKUP(D595,伝票発行元!$A$2:$B$111,2,FALSE), "")</f>
        <v/>
      </c>
      <c r="F595" s="20"/>
      <c r="G595" s="35" t="str">
        <f>IF(F595&gt;0,VLOOKUP(F595,扱い!$A$2:$B$100,2,FALSE), "")</f>
        <v/>
      </c>
      <c r="H595" s="19"/>
      <c r="I595" s="35" t="str">
        <f>IF(H595&gt;0,VLOOKUP(H595,科目集計!$B$2:$C$206,2,FALSE), "")</f>
        <v/>
      </c>
      <c r="J595" s="21"/>
      <c r="K595" s="22"/>
    </row>
    <row r="596" spans="1:11" ht="17.25" customHeight="1" x14ac:dyDescent="0.15">
      <c r="A596" s="16"/>
      <c r="B596" s="17"/>
      <c r="C596" s="18"/>
      <c r="D596" s="19"/>
      <c r="E596" s="35" t="str">
        <f>IF(D596&gt;0,VLOOKUP(D596,伝票発行元!$A$2:$B$111,2,FALSE), "")</f>
        <v/>
      </c>
      <c r="F596" s="20"/>
      <c r="G596" s="35" t="str">
        <f>IF(F596&gt;0,VLOOKUP(F596,扱い!$A$2:$B$100,2,FALSE), "")</f>
        <v/>
      </c>
      <c r="H596" s="19"/>
      <c r="I596" s="35" t="str">
        <f>IF(H596&gt;0,VLOOKUP(H596,科目集計!$B$2:$C$206,2,FALSE), "")</f>
        <v/>
      </c>
      <c r="J596" s="21"/>
      <c r="K596" s="22"/>
    </row>
    <row r="597" spans="1:11" ht="17.25" customHeight="1" x14ac:dyDescent="0.15">
      <c r="A597" s="16"/>
      <c r="B597" s="17"/>
      <c r="C597" s="18"/>
      <c r="D597" s="19"/>
      <c r="E597" s="35" t="str">
        <f>IF(D597&gt;0,VLOOKUP(D597,伝票発行元!$A$2:$B$111,2,FALSE), "")</f>
        <v/>
      </c>
      <c r="F597" s="20"/>
      <c r="G597" s="35" t="str">
        <f>IF(F597&gt;0,VLOOKUP(F597,扱い!$A$2:$B$100,2,FALSE), "")</f>
        <v/>
      </c>
      <c r="H597" s="19"/>
      <c r="I597" s="35" t="str">
        <f>IF(H597&gt;0,VLOOKUP(H597,科目集計!$B$2:$C$206,2,FALSE), "")</f>
        <v/>
      </c>
      <c r="J597" s="21"/>
      <c r="K597" s="22"/>
    </row>
    <row r="598" spans="1:11" ht="17.25" customHeight="1" x14ac:dyDescent="0.15">
      <c r="A598" s="16"/>
      <c r="B598" s="17"/>
      <c r="C598" s="18"/>
      <c r="D598" s="19"/>
      <c r="E598" s="35" t="str">
        <f>IF(D598&gt;0,VLOOKUP(D598,伝票発行元!$A$2:$B$111,2,FALSE), "")</f>
        <v/>
      </c>
      <c r="F598" s="20"/>
      <c r="G598" s="35" t="str">
        <f>IF(F598&gt;0,VLOOKUP(F598,扱い!$A$2:$B$100,2,FALSE), "")</f>
        <v/>
      </c>
      <c r="H598" s="19"/>
      <c r="I598" s="35" t="str">
        <f>IF(H598&gt;0,VLOOKUP(H598,科目集計!$B$2:$C$206,2,FALSE), "")</f>
        <v/>
      </c>
      <c r="J598" s="21"/>
      <c r="K598" s="22"/>
    </row>
    <row r="599" spans="1:11" ht="17.25" customHeight="1" x14ac:dyDescent="0.15">
      <c r="A599" s="16"/>
      <c r="B599" s="17"/>
      <c r="C599" s="18"/>
      <c r="D599" s="19"/>
      <c r="E599" s="35" t="str">
        <f>IF(D599&gt;0,VLOOKUP(D599,伝票発行元!$A$2:$B$111,2,FALSE), "")</f>
        <v/>
      </c>
      <c r="F599" s="20"/>
      <c r="G599" s="35" t="str">
        <f>IF(F599&gt;0,VLOOKUP(F599,扱い!$A$2:$B$100,2,FALSE), "")</f>
        <v/>
      </c>
      <c r="H599" s="19"/>
      <c r="I599" s="35" t="str">
        <f>IF(H599&gt;0,VLOOKUP(H599,科目集計!$B$2:$C$206,2,FALSE), "")</f>
        <v/>
      </c>
      <c r="J599" s="21"/>
      <c r="K599" s="22"/>
    </row>
    <row r="600" spans="1:11" ht="17.25" customHeight="1" x14ac:dyDescent="0.15">
      <c r="A600" s="16"/>
      <c r="B600" s="17"/>
      <c r="C600" s="18"/>
      <c r="D600" s="19"/>
      <c r="E600" s="35" t="str">
        <f>IF(D600&gt;0,VLOOKUP(D600,伝票発行元!$A$2:$B$111,2,FALSE), "")</f>
        <v/>
      </c>
      <c r="F600" s="20"/>
      <c r="G600" s="35" t="str">
        <f>IF(F600&gt;0,VLOOKUP(F600,扱い!$A$2:$B$100,2,FALSE), "")</f>
        <v/>
      </c>
      <c r="H600" s="19"/>
      <c r="I600" s="35" t="str">
        <f>IF(H600&gt;0,VLOOKUP(H600,科目集計!$B$2:$C$206,2,FALSE), "")</f>
        <v/>
      </c>
      <c r="J600" s="21"/>
      <c r="K600" s="22"/>
    </row>
    <row r="601" spans="1:11" ht="17.25" customHeight="1" x14ac:dyDescent="0.15">
      <c r="A601" s="16"/>
      <c r="B601" s="17"/>
      <c r="C601" s="18"/>
      <c r="D601" s="19"/>
      <c r="E601" s="35" t="str">
        <f>IF(D601&gt;0,VLOOKUP(D601,伝票発行元!$A$2:$B$111,2,FALSE), "")</f>
        <v/>
      </c>
      <c r="F601" s="20"/>
      <c r="G601" s="35" t="str">
        <f>IF(F601&gt;0,VLOOKUP(F601,扱い!$A$2:$B$100,2,FALSE), "")</f>
        <v/>
      </c>
      <c r="H601" s="19"/>
      <c r="I601" s="35" t="str">
        <f>IF(H601&gt;0,VLOOKUP(H601,科目集計!$B$2:$C$206,2,FALSE), "")</f>
        <v/>
      </c>
      <c r="J601" s="21"/>
      <c r="K601" s="22"/>
    </row>
    <row r="602" spans="1:11" ht="17.25" customHeight="1" x14ac:dyDescent="0.15">
      <c r="A602" s="16"/>
      <c r="B602" s="17"/>
      <c r="C602" s="18"/>
      <c r="D602" s="19"/>
      <c r="E602" s="35" t="str">
        <f>IF(D602&gt;0,VLOOKUP(D602,伝票発行元!$A$2:$B$111,2,FALSE), "")</f>
        <v/>
      </c>
      <c r="F602" s="20"/>
      <c r="G602" s="35" t="str">
        <f>IF(F602&gt;0,VLOOKUP(F602,扱い!$A$2:$B$100,2,FALSE), "")</f>
        <v/>
      </c>
      <c r="H602" s="19"/>
      <c r="I602" s="35" t="str">
        <f>IF(H602&gt;0,VLOOKUP(H602,科目集計!$B$2:$C$206,2,FALSE), "")</f>
        <v/>
      </c>
      <c r="J602" s="21"/>
      <c r="K602" s="22"/>
    </row>
    <row r="603" spans="1:11" ht="17.25" customHeight="1" x14ac:dyDescent="0.15">
      <c r="A603" s="16"/>
      <c r="B603" s="17"/>
      <c r="C603" s="18"/>
      <c r="D603" s="19"/>
      <c r="E603" s="35" t="str">
        <f>IF(D603&gt;0,VLOOKUP(D603,伝票発行元!$A$2:$B$111,2,FALSE), "")</f>
        <v/>
      </c>
      <c r="F603" s="20"/>
      <c r="G603" s="35" t="str">
        <f>IF(F603&gt;0,VLOOKUP(F603,扱い!$A$2:$B$100,2,FALSE), "")</f>
        <v/>
      </c>
      <c r="H603" s="19"/>
      <c r="I603" s="35" t="str">
        <f>IF(H603&gt;0,VLOOKUP(H603,科目集計!$B$2:$C$206,2,FALSE), "")</f>
        <v/>
      </c>
      <c r="J603" s="21"/>
      <c r="K603" s="22"/>
    </row>
    <row r="604" spans="1:11" ht="17.25" customHeight="1" x14ac:dyDescent="0.15">
      <c r="A604" s="16"/>
      <c r="B604" s="17"/>
      <c r="C604" s="18"/>
      <c r="D604" s="19"/>
      <c r="E604" s="35" t="str">
        <f>IF(D604&gt;0,VLOOKUP(D604,伝票発行元!$A$2:$B$111,2,FALSE), "")</f>
        <v/>
      </c>
      <c r="F604" s="20"/>
      <c r="G604" s="35" t="str">
        <f>IF(F604&gt;0,VLOOKUP(F604,扱い!$A$2:$B$100,2,FALSE), "")</f>
        <v/>
      </c>
      <c r="H604" s="19"/>
      <c r="I604" s="35" t="str">
        <f>IF(H604&gt;0,VLOOKUP(H604,科目集計!$B$2:$C$206,2,FALSE), "")</f>
        <v/>
      </c>
      <c r="J604" s="21"/>
      <c r="K604" s="22"/>
    </row>
    <row r="605" spans="1:11" ht="17.25" customHeight="1" x14ac:dyDescent="0.15">
      <c r="A605" s="16"/>
      <c r="B605" s="17"/>
      <c r="C605" s="18"/>
      <c r="D605" s="19"/>
      <c r="E605" s="35" t="str">
        <f>IF(D605&gt;0,VLOOKUP(D605,伝票発行元!$A$2:$B$111,2,FALSE), "")</f>
        <v/>
      </c>
      <c r="F605" s="20"/>
      <c r="G605" s="35" t="str">
        <f>IF(F605&gt;0,VLOOKUP(F605,扱い!$A$2:$B$100,2,FALSE), "")</f>
        <v/>
      </c>
      <c r="H605" s="19"/>
      <c r="I605" s="35" t="str">
        <f>IF(H605&gt;0,VLOOKUP(H605,科目集計!$B$2:$C$206,2,FALSE), "")</f>
        <v/>
      </c>
      <c r="J605" s="21"/>
      <c r="K605" s="22"/>
    </row>
    <row r="606" spans="1:11" ht="17.25" customHeight="1" x14ac:dyDescent="0.15">
      <c r="A606" s="16"/>
      <c r="B606" s="17"/>
      <c r="C606" s="18"/>
      <c r="D606" s="19"/>
      <c r="E606" s="35" t="str">
        <f>IF(D606&gt;0,VLOOKUP(D606,伝票発行元!$A$2:$B$111,2,FALSE), "")</f>
        <v/>
      </c>
      <c r="F606" s="20"/>
      <c r="G606" s="35" t="str">
        <f>IF(F606&gt;0,VLOOKUP(F606,扱い!$A$2:$B$100,2,FALSE), "")</f>
        <v/>
      </c>
      <c r="H606" s="19"/>
      <c r="I606" s="35" t="str">
        <f>IF(H606&gt;0,VLOOKUP(H606,科目集計!$B$2:$C$206,2,FALSE), "")</f>
        <v/>
      </c>
      <c r="J606" s="21"/>
      <c r="K606" s="22"/>
    </row>
    <row r="607" spans="1:11" ht="17.25" customHeight="1" x14ac:dyDescent="0.15">
      <c r="A607" s="16"/>
      <c r="B607" s="17"/>
      <c r="C607" s="18"/>
      <c r="D607" s="19"/>
      <c r="E607" s="35" t="str">
        <f>IF(D607&gt;0,VLOOKUP(D607,伝票発行元!$A$2:$B$111,2,FALSE), "")</f>
        <v/>
      </c>
      <c r="F607" s="20"/>
      <c r="G607" s="35" t="str">
        <f>IF(F607&gt;0,VLOOKUP(F607,扱い!$A$2:$B$100,2,FALSE), "")</f>
        <v/>
      </c>
      <c r="H607" s="19"/>
      <c r="I607" s="35" t="str">
        <f>IF(H607&gt;0,VLOOKUP(H607,科目集計!$B$2:$C$206,2,FALSE), "")</f>
        <v/>
      </c>
      <c r="J607" s="21"/>
      <c r="K607" s="22"/>
    </row>
    <row r="608" spans="1:11" ht="17.25" customHeight="1" x14ac:dyDescent="0.15">
      <c r="A608" s="16"/>
      <c r="B608" s="17"/>
      <c r="C608" s="18"/>
      <c r="D608" s="19"/>
      <c r="E608" s="35" t="str">
        <f>IF(D608&gt;0,VLOOKUP(D608,伝票発行元!$A$2:$B$111,2,FALSE), "")</f>
        <v/>
      </c>
      <c r="F608" s="20"/>
      <c r="G608" s="35" t="str">
        <f>IF(F608&gt;0,VLOOKUP(F608,扱い!$A$2:$B$100,2,FALSE), "")</f>
        <v/>
      </c>
      <c r="H608" s="19"/>
      <c r="I608" s="35" t="str">
        <f>IF(H608&gt;0,VLOOKUP(H608,科目集計!$B$2:$C$206,2,FALSE), "")</f>
        <v/>
      </c>
      <c r="J608" s="21"/>
      <c r="K608" s="22"/>
    </row>
    <row r="609" spans="1:11" ht="17.25" customHeight="1" x14ac:dyDescent="0.15">
      <c r="A609" s="16"/>
      <c r="B609" s="17"/>
      <c r="C609" s="18"/>
      <c r="D609" s="19"/>
      <c r="E609" s="35" t="str">
        <f>IF(D609&gt;0,VLOOKUP(D609,伝票発行元!$A$2:$B$111,2,FALSE), "")</f>
        <v/>
      </c>
      <c r="F609" s="20"/>
      <c r="G609" s="35" t="str">
        <f>IF(F609&gt;0,VLOOKUP(F609,扱い!$A$2:$B$100,2,FALSE), "")</f>
        <v/>
      </c>
      <c r="H609" s="19"/>
      <c r="I609" s="35" t="str">
        <f>IF(H609&gt;0,VLOOKUP(H609,科目集計!$B$2:$C$206,2,FALSE), "")</f>
        <v/>
      </c>
      <c r="J609" s="21"/>
      <c r="K609" s="22"/>
    </row>
    <row r="610" spans="1:11" ht="17.25" customHeight="1" x14ac:dyDescent="0.15">
      <c r="A610" s="16"/>
      <c r="B610" s="17"/>
      <c r="C610" s="18"/>
      <c r="D610" s="19"/>
      <c r="E610" s="35" t="str">
        <f>IF(D610&gt;0,VLOOKUP(D610,伝票発行元!$A$2:$B$111,2,FALSE), "")</f>
        <v/>
      </c>
      <c r="F610" s="20"/>
      <c r="G610" s="35" t="str">
        <f>IF(F610&gt;0,VLOOKUP(F610,扱い!$A$2:$B$100,2,FALSE), "")</f>
        <v/>
      </c>
      <c r="H610" s="19"/>
      <c r="I610" s="35" t="str">
        <f>IF(H610&gt;0,VLOOKUP(H610,科目集計!$B$2:$C$206,2,FALSE), "")</f>
        <v/>
      </c>
      <c r="J610" s="21"/>
      <c r="K610" s="22"/>
    </row>
    <row r="611" spans="1:11" ht="17.25" customHeight="1" x14ac:dyDescent="0.15">
      <c r="A611" s="16"/>
      <c r="B611" s="17"/>
      <c r="C611" s="18"/>
      <c r="D611" s="19"/>
      <c r="E611" s="35" t="str">
        <f>IF(D611&gt;0,VLOOKUP(D611,伝票発行元!$A$2:$B$111,2,FALSE), "")</f>
        <v/>
      </c>
      <c r="F611" s="20"/>
      <c r="G611" s="35" t="str">
        <f>IF(F611&gt;0,VLOOKUP(F611,扱い!$A$2:$B$100,2,FALSE), "")</f>
        <v/>
      </c>
      <c r="H611" s="19"/>
      <c r="I611" s="35" t="str">
        <f>IF(H611&gt;0,VLOOKUP(H611,科目集計!$B$2:$C$206,2,FALSE), "")</f>
        <v/>
      </c>
      <c r="J611" s="21"/>
      <c r="K611" s="22"/>
    </row>
    <row r="612" spans="1:11" ht="17.25" customHeight="1" x14ac:dyDescent="0.15">
      <c r="A612" s="16"/>
      <c r="B612" s="17"/>
      <c r="C612" s="18"/>
      <c r="D612" s="19"/>
      <c r="E612" s="35" t="str">
        <f>IF(D612&gt;0,VLOOKUP(D612,伝票発行元!$A$2:$B$111,2,FALSE), "")</f>
        <v/>
      </c>
      <c r="F612" s="20"/>
      <c r="G612" s="35" t="str">
        <f>IF(F612&gt;0,VLOOKUP(F612,扱い!$A$2:$B$100,2,FALSE), "")</f>
        <v/>
      </c>
      <c r="H612" s="19"/>
      <c r="I612" s="35" t="str">
        <f>IF(H612&gt;0,VLOOKUP(H612,科目集計!$B$2:$C$206,2,FALSE), "")</f>
        <v/>
      </c>
      <c r="J612" s="21"/>
      <c r="K612" s="22"/>
    </row>
    <row r="613" spans="1:11" ht="17.25" customHeight="1" x14ac:dyDescent="0.15">
      <c r="A613" s="16"/>
      <c r="B613" s="17"/>
      <c r="C613" s="18"/>
      <c r="D613" s="19"/>
      <c r="E613" s="35" t="str">
        <f>IF(D613&gt;0,VLOOKUP(D613,伝票発行元!$A$2:$B$111,2,FALSE), "")</f>
        <v/>
      </c>
      <c r="F613" s="20"/>
      <c r="G613" s="35" t="str">
        <f>IF(F613&gt;0,VLOOKUP(F613,扱い!$A$2:$B$100,2,FALSE), "")</f>
        <v/>
      </c>
      <c r="H613" s="19"/>
      <c r="I613" s="35" t="str">
        <f>IF(H613&gt;0,VLOOKUP(H613,科目集計!$B$2:$C$206,2,FALSE), "")</f>
        <v/>
      </c>
      <c r="J613" s="21"/>
      <c r="K613" s="22"/>
    </row>
    <row r="614" spans="1:11" ht="17.25" customHeight="1" x14ac:dyDescent="0.15">
      <c r="A614" s="16"/>
      <c r="B614" s="17"/>
      <c r="C614" s="18"/>
      <c r="D614" s="19"/>
      <c r="E614" s="35" t="str">
        <f>IF(D614&gt;0,VLOOKUP(D614,伝票発行元!$A$2:$B$111,2,FALSE), "")</f>
        <v/>
      </c>
      <c r="F614" s="20"/>
      <c r="G614" s="35" t="str">
        <f>IF(F614&gt;0,VLOOKUP(F614,扱い!$A$2:$B$100,2,FALSE), "")</f>
        <v/>
      </c>
      <c r="H614" s="19"/>
      <c r="I614" s="35" t="str">
        <f>IF(H614&gt;0,VLOOKUP(H614,科目集計!$B$2:$C$206,2,FALSE), "")</f>
        <v/>
      </c>
      <c r="J614" s="21"/>
      <c r="K614" s="22"/>
    </row>
    <row r="615" spans="1:11" ht="17.25" customHeight="1" x14ac:dyDescent="0.15">
      <c r="A615" s="16"/>
      <c r="B615" s="17"/>
      <c r="C615" s="18"/>
      <c r="D615" s="19"/>
      <c r="E615" s="35" t="str">
        <f>IF(D615&gt;0,VLOOKUP(D615,伝票発行元!$A$2:$B$111,2,FALSE), "")</f>
        <v/>
      </c>
      <c r="F615" s="20"/>
      <c r="G615" s="35" t="str">
        <f>IF(F615&gt;0,VLOOKUP(F615,扱い!$A$2:$B$100,2,FALSE), "")</f>
        <v/>
      </c>
      <c r="H615" s="19"/>
      <c r="I615" s="35" t="str">
        <f>IF(H615&gt;0,VLOOKUP(H615,科目集計!$B$2:$C$206,2,FALSE), "")</f>
        <v/>
      </c>
      <c r="J615" s="21"/>
      <c r="K615" s="22"/>
    </row>
    <row r="616" spans="1:11" ht="17.25" customHeight="1" x14ac:dyDescent="0.15">
      <c r="A616" s="16"/>
      <c r="B616" s="17"/>
      <c r="C616" s="18"/>
      <c r="D616" s="19"/>
      <c r="E616" s="35" t="str">
        <f>IF(D616&gt;0,VLOOKUP(D616,伝票発行元!$A$2:$B$111,2,FALSE), "")</f>
        <v/>
      </c>
      <c r="F616" s="20"/>
      <c r="G616" s="35" t="str">
        <f>IF(F616&gt;0,VLOOKUP(F616,扱い!$A$2:$B$100,2,FALSE), "")</f>
        <v/>
      </c>
      <c r="H616" s="19"/>
      <c r="I616" s="35" t="str">
        <f>IF(H616&gt;0,VLOOKUP(H616,科目集計!$B$2:$C$206,2,FALSE), "")</f>
        <v/>
      </c>
      <c r="J616" s="21"/>
      <c r="K616" s="22"/>
    </row>
    <row r="617" spans="1:11" ht="17.25" customHeight="1" x14ac:dyDescent="0.15">
      <c r="A617" s="16"/>
      <c r="B617" s="17"/>
      <c r="C617" s="18"/>
      <c r="D617" s="19"/>
      <c r="E617" s="35" t="str">
        <f>IF(D617&gt;0,VLOOKUP(D617,伝票発行元!$A$2:$B$111,2,FALSE), "")</f>
        <v/>
      </c>
      <c r="F617" s="20"/>
      <c r="G617" s="35" t="str">
        <f>IF(F617&gt;0,VLOOKUP(F617,扱い!$A$2:$B$100,2,FALSE), "")</f>
        <v/>
      </c>
      <c r="H617" s="19"/>
      <c r="I617" s="35" t="str">
        <f>IF(H617&gt;0,VLOOKUP(H617,科目集計!$B$2:$C$206,2,FALSE), "")</f>
        <v/>
      </c>
      <c r="J617" s="21"/>
      <c r="K617" s="22"/>
    </row>
    <row r="618" spans="1:11" ht="17.25" customHeight="1" x14ac:dyDescent="0.15">
      <c r="A618" s="16"/>
      <c r="B618" s="17"/>
      <c r="C618" s="18"/>
      <c r="D618" s="19"/>
      <c r="E618" s="35" t="str">
        <f>IF(D618&gt;0,VLOOKUP(D618,伝票発行元!$A$2:$B$111,2,FALSE), "")</f>
        <v/>
      </c>
      <c r="F618" s="20"/>
      <c r="G618" s="35" t="str">
        <f>IF(F618&gt;0,VLOOKUP(F618,扱い!$A$2:$B$100,2,FALSE), "")</f>
        <v/>
      </c>
      <c r="H618" s="19"/>
      <c r="I618" s="35" t="str">
        <f>IF(H618&gt;0,VLOOKUP(H618,科目集計!$B$2:$C$206,2,FALSE), "")</f>
        <v/>
      </c>
      <c r="J618" s="21"/>
      <c r="K618" s="22"/>
    </row>
    <row r="619" spans="1:11" ht="17.25" customHeight="1" x14ac:dyDescent="0.15">
      <c r="A619" s="16"/>
      <c r="B619" s="17"/>
      <c r="C619" s="18"/>
      <c r="D619" s="19"/>
      <c r="E619" s="35" t="str">
        <f>IF(D619&gt;0,VLOOKUP(D619,伝票発行元!$A$2:$B$111,2,FALSE), "")</f>
        <v/>
      </c>
      <c r="F619" s="20"/>
      <c r="G619" s="35" t="str">
        <f>IF(F619&gt;0,VLOOKUP(F619,扱い!$A$2:$B$100,2,FALSE), "")</f>
        <v/>
      </c>
      <c r="H619" s="19"/>
      <c r="I619" s="35" t="str">
        <f>IF(H619&gt;0,VLOOKUP(H619,科目集計!$B$2:$C$206,2,FALSE), "")</f>
        <v/>
      </c>
      <c r="J619" s="21"/>
      <c r="K619" s="22"/>
    </row>
    <row r="620" spans="1:11" ht="17.25" customHeight="1" x14ac:dyDescent="0.15">
      <c r="A620" s="16"/>
      <c r="B620" s="17"/>
      <c r="C620" s="18"/>
      <c r="D620" s="19"/>
      <c r="E620" s="35" t="str">
        <f>IF(D620&gt;0,VLOOKUP(D620,伝票発行元!$A$2:$B$111,2,FALSE), "")</f>
        <v/>
      </c>
      <c r="F620" s="20"/>
      <c r="G620" s="35" t="str">
        <f>IF(F620&gt;0,VLOOKUP(F620,扱い!$A$2:$B$100,2,FALSE), "")</f>
        <v/>
      </c>
      <c r="H620" s="19"/>
      <c r="I620" s="35" t="str">
        <f>IF(H620&gt;0,VLOOKUP(H620,科目集計!$B$2:$C$206,2,FALSE), "")</f>
        <v/>
      </c>
      <c r="J620" s="21"/>
      <c r="K620" s="22"/>
    </row>
    <row r="621" spans="1:11" ht="17.25" customHeight="1" x14ac:dyDescent="0.15">
      <c r="A621" s="16"/>
      <c r="B621" s="17"/>
      <c r="C621" s="18"/>
      <c r="D621" s="19"/>
      <c r="E621" s="35" t="str">
        <f>IF(D621&gt;0,VLOOKUP(D621,伝票発行元!$A$2:$B$111,2,FALSE), "")</f>
        <v/>
      </c>
      <c r="F621" s="20"/>
      <c r="G621" s="35" t="str">
        <f>IF(F621&gt;0,VLOOKUP(F621,扱い!$A$2:$B$100,2,FALSE), "")</f>
        <v/>
      </c>
      <c r="H621" s="19"/>
      <c r="I621" s="35" t="str">
        <f>IF(H621&gt;0,VLOOKUP(H621,科目集計!$B$2:$C$206,2,FALSE), "")</f>
        <v/>
      </c>
      <c r="J621" s="21"/>
      <c r="K621" s="22"/>
    </row>
    <row r="622" spans="1:11" ht="17.25" customHeight="1" x14ac:dyDescent="0.15">
      <c r="A622" s="16"/>
      <c r="B622" s="17"/>
      <c r="C622" s="18"/>
      <c r="D622" s="19"/>
      <c r="E622" s="35" t="str">
        <f>IF(D622&gt;0,VLOOKUP(D622,伝票発行元!$A$2:$B$111,2,FALSE), "")</f>
        <v/>
      </c>
      <c r="F622" s="20"/>
      <c r="G622" s="35" t="str">
        <f>IF(F622&gt;0,VLOOKUP(F622,扱い!$A$2:$B$100,2,FALSE), "")</f>
        <v/>
      </c>
      <c r="H622" s="19"/>
      <c r="I622" s="35" t="str">
        <f>IF(H622&gt;0,VLOOKUP(H622,科目集計!$B$2:$C$206,2,FALSE), "")</f>
        <v/>
      </c>
      <c r="J622" s="21"/>
      <c r="K622" s="22"/>
    </row>
    <row r="623" spans="1:11" ht="17.25" customHeight="1" x14ac:dyDescent="0.15">
      <c r="A623" s="16"/>
      <c r="B623" s="17"/>
      <c r="C623" s="18"/>
      <c r="D623" s="19"/>
      <c r="E623" s="35" t="str">
        <f>IF(D623&gt;0,VLOOKUP(D623,伝票発行元!$A$2:$B$111,2,FALSE), "")</f>
        <v/>
      </c>
      <c r="F623" s="20"/>
      <c r="G623" s="35" t="str">
        <f>IF(F623&gt;0,VLOOKUP(F623,扱い!$A$2:$B$100,2,FALSE), "")</f>
        <v/>
      </c>
      <c r="H623" s="19"/>
      <c r="I623" s="35" t="str">
        <f>IF(H623&gt;0,VLOOKUP(H623,科目集計!$B$2:$C$206,2,FALSE), "")</f>
        <v/>
      </c>
      <c r="J623" s="21"/>
      <c r="K623" s="22"/>
    </row>
    <row r="624" spans="1:11" ht="17.25" customHeight="1" x14ac:dyDescent="0.15">
      <c r="A624" s="16"/>
      <c r="B624" s="17"/>
      <c r="C624" s="18"/>
      <c r="D624" s="19"/>
      <c r="E624" s="35" t="str">
        <f>IF(D624&gt;0,VLOOKUP(D624,伝票発行元!$A$2:$B$111,2,FALSE), "")</f>
        <v/>
      </c>
      <c r="F624" s="20"/>
      <c r="G624" s="35" t="str">
        <f>IF(F624&gt;0,VLOOKUP(F624,扱い!$A$2:$B$100,2,FALSE), "")</f>
        <v/>
      </c>
      <c r="H624" s="19"/>
      <c r="I624" s="35" t="str">
        <f>IF(H624&gt;0,VLOOKUP(H624,科目集計!$B$2:$C$206,2,FALSE), "")</f>
        <v/>
      </c>
      <c r="J624" s="21"/>
      <c r="K624" s="22"/>
    </row>
    <row r="625" spans="1:11" ht="17.25" customHeight="1" x14ac:dyDescent="0.15">
      <c r="A625" s="16"/>
      <c r="B625" s="17"/>
      <c r="C625" s="18"/>
      <c r="D625" s="19"/>
      <c r="E625" s="35" t="str">
        <f>IF(D625&gt;0,VLOOKUP(D625,伝票発行元!$A$2:$B$111,2,FALSE), "")</f>
        <v/>
      </c>
      <c r="F625" s="20"/>
      <c r="G625" s="35" t="str">
        <f>IF(F625&gt;0,VLOOKUP(F625,扱い!$A$2:$B$100,2,FALSE), "")</f>
        <v/>
      </c>
      <c r="H625" s="19"/>
      <c r="I625" s="35" t="str">
        <f>IF(H625&gt;0,VLOOKUP(H625,科目集計!$B$2:$C$206,2,FALSE), "")</f>
        <v/>
      </c>
      <c r="J625" s="21"/>
      <c r="K625" s="22"/>
    </row>
    <row r="626" spans="1:11" ht="17.25" customHeight="1" x14ac:dyDescent="0.15">
      <c r="A626" s="16"/>
      <c r="B626" s="17"/>
      <c r="C626" s="18"/>
      <c r="D626" s="19"/>
      <c r="E626" s="35" t="str">
        <f>IF(D626&gt;0,VLOOKUP(D626,伝票発行元!$A$2:$B$111,2,FALSE), "")</f>
        <v/>
      </c>
      <c r="F626" s="20"/>
      <c r="G626" s="35" t="str">
        <f>IF(F626&gt;0,VLOOKUP(F626,扱い!$A$2:$B$100,2,FALSE), "")</f>
        <v/>
      </c>
      <c r="H626" s="19"/>
      <c r="I626" s="35" t="str">
        <f>IF(H626&gt;0,VLOOKUP(H626,科目集計!$B$2:$C$206,2,FALSE), "")</f>
        <v/>
      </c>
      <c r="J626" s="21"/>
      <c r="K626" s="22"/>
    </row>
    <row r="627" spans="1:11" ht="17.25" customHeight="1" x14ac:dyDescent="0.15">
      <c r="A627" s="16"/>
      <c r="B627" s="17"/>
      <c r="C627" s="18"/>
      <c r="D627" s="19"/>
      <c r="E627" s="35" t="str">
        <f>IF(D627&gt;0,VLOOKUP(D627,伝票発行元!$A$2:$B$111,2,FALSE), "")</f>
        <v/>
      </c>
      <c r="F627" s="20"/>
      <c r="G627" s="35" t="str">
        <f>IF(F627&gt;0,VLOOKUP(F627,扱い!$A$2:$B$100,2,FALSE), "")</f>
        <v/>
      </c>
      <c r="H627" s="19"/>
      <c r="I627" s="35" t="str">
        <f>IF(H627&gt;0,VLOOKUP(H627,科目集計!$B$2:$C$206,2,FALSE), "")</f>
        <v/>
      </c>
      <c r="J627" s="21"/>
      <c r="K627" s="22"/>
    </row>
    <row r="628" spans="1:11" ht="17.25" customHeight="1" x14ac:dyDescent="0.15">
      <c r="A628" s="16"/>
      <c r="B628" s="17"/>
      <c r="C628" s="18"/>
      <c r="D628" s="19"/>
      <c r="E628" s="35" t="str">
        <f>IF(D628&gt;0,VLOOKUP(D628,伝票発行元!$A$2:$B$111,2,FALSE), "")</f>
        <v/>
      </c>
      <c r="F628" s="20"/>
      <c r="G628" s="35" t="str">
        <f>IF(F628&gt;0,VLOOKUP(F628,扱い!$A$2:$B$100,2,FALSE), "")</f>
        <v/>
      </c>
      <c r="H628" s="19"/>
      <c r="I628" s="35" t="str">
        <f>IF(H628&gt;0,VLOOKUP(H628,科目集計!$B$2:$C$206,2,FALSE), "")</f>
        <v/>
      </c>
      <c r="J628" s="21"/>
      <c r="K628" s="22"/>
    </row>
    <row r="629" spans="1:11" ht="17.25" customHeight="1" x14ac:dyDescent="0.15">
      <c r="A629" s="16"/>
      <c r="B629" s="17"/>
      <c r="C629" s="18"/>
      <c r="D629" s="19"/>
      <c r="E629" s="35" t="str">
        <f>IF(D629&gt;0,VLOOKUP(D629,伝票発行元!$A$2:$B$111,2,FALSE), "")</f>
        <v/>
      </c>
      <c r="F629" s="20"/>
      <c r="G629" s="35" t="str">
        <f>IF(F629&gt;0,VLOOKUP(F629,扱い!$A$2:$B$100,2,FALSE), "")</f>
        <v/>
      </c>
      <c r="H629" s="19"/>
      <c r="I629" s="35" t="str">
        <f>IF(H629&gt;0,VLOOKUP(H629,科目集計!$B$2:$C$206,2,FALSE), "")</f>
        <v/>
      </c>
      <c r="J629" s="21"/>
      <c r="K629" s="22"/>
    </row>
    <row r="630" spans="1:11" ht="17.25" customHeight="1" x14ac:dyDescent="0.15">
      <c r="A630" s="16"/>
      <c r="B630" s="17"/>
      <c r="C630" s="18"/>
      <c r="D630" s="19"/>
      <c r="E630" s="35" t="str">
        <f>IF(D630&gt;0,VLOOKUP(D630,伝票発行元!$A$2:$B$111,2,FALSE), "")</f>
        <v/>
      </c>
      <c r="F630" s="20"/>
      <c r="G630" s="35" t="str">
        <f>IF(F630&gt;0,VLOOKUP(F630,扱い!$A$2:$B$100,2,FALSE), "")</f>
        <v/>
      </c>
      <c r="H630" s="19"/>
      <c r="I630" s="35" t="str">
        <f>IF(H630&gt;0,VLOOKUP(H630,科目集計!$B$2:$C$206,2,FALSE), "")</f>
        <v/>
      </c>
      <c r="J630" s="21"/>
      <c r="K630" s="22"/>
    </row>
    <row r="631" spans="1:11" ht="17.25" customHeight="1" x14ac:dyDescent="0.15">
      <c r="A631" s="16"/>
      <c r="B631" s="17"/>
      <c r="C631" s="18"/>
      <c r="D631" s="19"/>
      <c r="E631" s="35" t="str">
        <f>IF(D631&gt;0,VLOOKUP(D631,伝票発行元!$A$2:$B$111,2,FALSE), "")</f>
        <v/>
      </c>
      <c r="F631" s="20"/>
      <c r="G631" s="35" t="str">
        <f>IF(F631&gt;0,VLOOKUP(F631,扱い!$A$2:$B$100,2,FALSE), "")</f>
        <v/>
      </c>
      <c r="H631" s="19"/>
      <c r="I631" s="35" t="str">
        <f>IF(H631&gt;0,VLOOKUP(H631,科目集計!$B$2:$C$206,2,FALSE), "")</f>
        <v/>
      </c>
      <c r="J631" s="21"/>
      <c r="K631" s="22"/>
    </row>
    <row r="632" spans="1:11" ht="17.25" customHeight="1" x14ac:dyDescent="0.15">
      <c r="A632" s="16"/>
      <c r="B632" s="17"/>
      <c r="C632" s="18"/>
      <c r="D632" s="19"/>
      <c r="E632" s="35" t="str">
        <f>IF(D632&gt;0,VLOOKUP(D632,伝票発行元!$A$2:$B$111,2,FALSE), "")</f>
        <v/>
      </c>
      <c r="F632" s="20"/>
      <c r="G632" s="35" t="str">
        <f>IF(F632&gt;0,VLOOKUP(F632,扱い!$A$2:$B$100,2,FALSE), "")</f>
        <v/>
      </c>
      <c r="H632" s="19"/>
      <c r="I632" s="35" t="str">
        <f>IF(H632&gt;0,VLOOKUP(H632,科目集計!$B$2:$C$206,2,FALSE), "")</f>
        <v/>
      </c>
      <c r="J632" s="21"/>
      <c r="K632" s="22"/>
    </row>
    <row r="633" spans="1:11" ht="17.25" customHeight="1" x14ac:dyDescent="0.15">
      <c r="A633" s="16"/>
      <c r="B633" s="17"/>
      <c r="C633" s="18"/>
      <c r="D633" s="19"/>
      <c r="E633" s="35" t="str">
        <f>IF(D633&gt;0,VLOOKUP(D633,伝票発行元!$A$2:$B$111,2,FALSE), "")</f>
        <v/>
      </c>
      <c r="F633" s="20"/>
      <c r="G633" s="35" t="str">
        <f>IF(F633&gt;0,VLOOKUP(F633,扱い!$A$2:$B$100,2,FALSE), "")</f>
        <v/>
      </c>
      <c r="H633" s="19"/>
      <c r="I633" s="35" t="str">
        <f>IF(H633&gt;0,VLOOKUP(H633,科目集計!$B$2:$C$206,2,FALSE), "")</f>
        <v/>
      </c>
      <c r="J633" s="21"/>
      <c r="K633" s="22"/>
    </row>
    <row r="634" spans="1:11" ht="17.25" customHeight="1" x14ac:dyDescent="0.15">
      <c r="A634" s="16"/>
      <c r="B634" s="17"/>
      <c r="C634" s="18"/>
      <c r="D634" s="19"/>
      <c r="E634" s="35" t="str">
        <f>IF(D634&gt;0,VLOOKUP(D634,伝票発行元!$A$2:$B$111,2,FALSE), "")</f>
        <v/>
      </c>
      <c r="F634" s="20"/>
      <c r="G634" s="35" t="str">
        <f>IF(F634&gt;0,VLOOKUP(F634,扱い!$A$2:$B$100,2,FALSE), "")</f>
        <v/>
      </c>
      <c r="H634" s="19"/>
      <c r="I634" s="35" t="str">
        <f>IF(H634&gt;0,VLOOKUP(H634,科目集計!$B$2:$C$206,2,FALSE), "")</f>
        <v/>
      </c>
      <c r="J634" s="21"/>
      <c r="K634" s="22"/>
    </row>
    <row r="635" spans="1:11" ht="17.25" customHeight="1" x14ac:dyDescent="0.15">
      <c r="A635" s="16"/>
      <c r="B635" s="17"/>
      <c r="C635" s="18"/>
      <c r="D635" s="19"/>
      <c r="E635" s="35" t="str">
        <f>IF(D635&gt;0,VLOOKUP(D635,伝票発行元!$A$2:$B$111,2,FALSE), "")</f>
        <v/>
      </c>
      <c r="F635" s="20"/>
      <c r="G635" s="35" t="str">
        <f>IF(F635&gt;0,VLOOKUP(F635,扱い!$A$2:$B$100,2,FALSE), "")</f>
        <v/>
      </c>
      <c r="H635" s="19"/>
      <c r="I635" s="35" t="str">
        <f>IF(H635&gt;0,VLOOKUP(H635,科目集計!$B$2:$C$206,2,FALSE), "")</f>
        <v/>
      </c>
      <c r="J635" s="21"/>
      <c r="K635" s="22"/>
    </row>
    <row r="636" spans="1:11" ht="17.25" customHeight="1" x14ac:dyDescent="0.15">
      <c r="A636" s="16"/>
      <c r="B636" s="17"/>
      <c r="C636" s="18"/>
      <c r="D636" s="19"/>
      <c r="E636" s="35" t="str">
        <f>IF(D636&gt;0,VLOOKUP(D636,伝票発行元!$A$2:$B$111,2,FALSE), "")</f>
        <v/>
      </c>
      <c r="F636" s="20"/>
      <c r="G636" s="35" t="str">
        <f>IF(F636&gt;0,VLOOKUP(F636,扱い!$A$2:$B$100,2,FALSE), "")</f>
        <v/>
      </c>
      <c r="H636" s="19"/>
      <c r="I636" s="35" t="str">
        <f>IF(H636&gt;0,VLOOKUP(H636,科目集計!$B$2:$C$206,2,FALSE), "")</f>
        <v/>
      </c>
      <c r="J636" s="21"/>
      <c r="K636" s="22"/>
    </row>
    <row r="637" spans="1:11" ht="17.25" customHeight="1" x14ac:dyDescent="0.15">
      <c r="A637" s="16"/>
      <c r="B637" s="17"/>
      <c r="C637" s="18"/>
      <c r="D637" s="19"/>
      <c r="E637" s="35" t="str">
        <f>IF(D637&gt;0,VLOOKUP(D637,伝票発行元!$A$2:$B$111,2,FALSE), "")</f>
        <v/>
      </c>
      <c r="F637" s="20"/>
      <c r="G637" s="35" t="str">
        <f>IF(F637&gt;0,VLOOKUP(F637,扱い!$A$2:$B$100,2,FALSE), "")</f>
        <v/>
      </c>
      <c r="H637" s="19"/>
      <c r="I637" s="35" t="str">
        <f>IF(H637&gt;0,VLOOKUP(H637,科目集計!$B$2:$C$206,2,FALSE), "")</f>
        <v/>
      </c>
      <c r="J637" s="21"/>
      <c r="K637" s="22"/>
    </row>
    <row r="638" spans="1:11" ht="17.25" customHeight="1" x14ac:dyDescent="0.15">
      <c r="A638" s="16"/>
      <c r="B638" s="17"/>
      <c r="C638" s="18"/>
      <c r="D638" s="19"/>
      <c r="E638" s="35" t="str">
        <f>IF(D638&gt;0,VLOOKUP(D638,伝票発行元!$A$2:$B$111,2,FALSE), "")</f>
        <v/>
      </c>
      <c r="F638" s="20"/>
      <c r="G638" s="35" t="str">
        <f>IF(F638&gt;0,VLOOKUP(F638,扱い!$A$2:$B$100,2,FALSE), "")</f>
        <v/>
      </c>
      <c r="H638" s="19"/>
      <c r="I638" s="35" t="str">
        <f>IF(H638&gt;0,VLOOKUP(H638,科目集計!$B$2:$C$206,2,FALSE), "")</f>
        <v/>
      </c>
      <c r="J638" s="21"/>
      <c r="K638" s="22"/>
    </row>
    <row r="639" spans="1:11" ht="17.25" customHeight="1" x14ac:dyDescent="0.15">
      <c r="A639" s="16"/>
      <c r="B639" s="17"/>
      <c r="C639" s="18"/>
      <c r="D639" s="19"/>
      <c r="E639" s="35" t="str">
        <f>IF(D639&gt;0,VLOOKUP(D639,伝票発行元!$A$2:$B$111,2,FALSE), "")</f>
        <v/>
      </c>
      <c r="F639" s="20"/>
      <c r="G639" s="35" t="str">
        <f>IF(F639&gt;0,VLOOKUP(F639,扱い!$A$2:$B$100,2,FALSE), "")</f>
        <v/>
      </c>
      <c r="H639" s="19"/>
      <c r="I639" s="35" t="str">
        <f>IF(H639&gt;0,VLOOKUP(H639,科目集計!$B$2:$C$206,2,FALSE), "")</f>
        <v/>
      </c>
      <c r="J639" s="21"/>
      <c r="K639" s="22"/>
    </row>
    <row r="640" spans="1:11" ht="17.25" customHeight="1" x14ac:dyDescent="0.15">
      <c r="A640" s="16"/>
      <c r="B640" s="17"/>
      <c r="C640" s="18"/>
      <c r="D640" s="19"/>
      <c r="E640" s="35" t="str">
        <f>IF(D640&gt;0,VLOOKUP(D640,伝票発行元!$A$2:$B$111,2,FALSE), "")</f>
        <v/>
      </c>
      <c r="F640" s="20"/>
      <c r="G640" s="35" t="str">
        <f>IF(F640&gt;0,VLOOKUP(F640,扱い!$A$2:$B$100,2,FALSE), "")</f>
        <v/>
      </c>
      <c r="H640" s="19"/>
      <c r="I640" s="35" t="str">
        <f>IF(H640&gt;0,VLOOKUP(H640,科目集計!$B$2:$C$206,2,FALSE), "")</f>
        <v/>
      </c>
      <c r="J640" s="21"/>
      <c r="K640" s="22"/>
    </row>
    <row r="641" spans="1:11" ht="17.25" customHeight="1" x14ac:dyDescent="0.15">
      <c r="A641" s="16"/>
      <c r="B641" s="17"/>
      <c r="C641" s="18"/>
      <c r="D641" s="19"/>
      <c r="E641" s="35" t="str">
        <f>IF(D641&gt;0,VLOOKUP(D641,伝票発行元!$A$2:$B$111,2,FALSE), "")</f>
        <v/>
      </c>
      <c r="F641" s="20"/>
      <c r="G641" s="35" t="str">
        <f>IF(F641&gt;0,VLOOKUP(F641,扱い!$A$2:$B$100,2,FALSE), "")</f>
        <v/>
      </c>
      <c r="H641" s="19"/>
      <c r="I641" s="35" t="str">
        <f>IF(H641&gt;0,VLOOKUP(H641,科目集計!$B$2:$C$206,2,FALSE), "")</f>
        <v/>
      </c>
      <c r="J641" s="21"/>
      <c r="K641" s="22"/>
    </row>
    <row r="642" spans="1:11" ht="17.25" customHeight="1" x14ac:dyDescent="0.15">
      <c r="A642" s="16"/>
      <c r="B642" s="17"/>
      <c r="C642" s="18"/>
      <c r="D642" s="19"/>
      <c r="E642" s="35" t="str">
        <f>IF(D642&gt;0,VLOOKUP(D642,伝票発行元!$A$2:$B$111,2,FALSE), "")</f>
        <v/>
      </c>
      <c r="F642" s="20"/>
      <c r="G642" s="35" t="str">
        <f>IF(F642&gt;0,VLOOKUP(F642,扱い!$A$2:$B$100,2,FALSE), "")</f>
        <v/>
      </c>
      <c r="H642" s="19"/>
      <c r="I642" s="35" t="str">
        <f>IF(H642&gt;0,VLOOKUP(H642,科目集計!$B$2:$C$206,2,FALSE), "")</f>
        <v/>
      </c>
      <c r="J642" s="21"/>
      <c r="K642" s="22"/>
    </row>
    <row r="643" spans="1:11" ht="17.25" customHeight="1" x14ac:dyDescent="0.15">
      <c r="A643" s="16"/>
      <c r="B643" s="17"/>
      <c r="C643" s="18"/>
      <c r="D643" s="19"/>
      <c r="E643" s="35" t="str">
        <f>IF(D643&gt;0,VLOOKUP(D643,伝票発行元!$A$2:$B$111,2,FALSE), "")</f>
        <v/>
      </c>
      <c r="F643" s="20"/>
      <c r="G643" s="35" t="str">
        <f>IF(F643&gt;0,VLOOKUP(F643,扱い!$A$2:$B$100,2,FALSE), "")</f>
        <v/>
      </c>
      <c r="H643" s="19"/>
      <c r="I643" s="35" t="str">
        <f>IF(H643&gt;0,VLOOKUP(H643,科目集計!$B$2:$C$206,2,FALSE), "")</f>
        <v/>
      </c>
      <c r="J643" s="21"/>
      <c r="K643" s="22"/>
    </row>
    <row r="644" spans="1:11" ht="17.25" customHeight="1" x14ac:dyDescent="0.15">
      <c r="A644" s="16"/>
      <c r="B644" s="17"/>
      <c r="C644" s="18"/>
      <c r="D644" s="19"/>
      <c r="E644" s="35" t="str">
        <f>IF(D644&gt;0,VLOOKUP(D644,伝票発行元!$A$2:$B$111,2,FALSE), "")</f>
        <v/>
      </c>
      <c r="F644" s="20"/>
      <c r="G644" s="35" t="str">
        <f>IF(F644&gt;0,VLOOKUP(F644,扱い!$A$2:$B$100,2,FALSE), "")</f>
        <v/>
      </c>
      <c r="H644" s="19"/>
      <c r="I644" s="35" t="str">
        <f>IF(H644&gt;0,VLOOKUP(H644,科目集計!$B$2:$C$206,2,FALSE), "")</f>
        <v/>
      </c>
      <c r="J644" s="21"/>
      <c r="K644" s="22"/>
    </row>
    <row r="645" spans="1:11" ht="17.25" customHeight="1" x14ac:dyDescent="0.15">
      <c r="A645" s="16"/>
      <c r="B645" s="17"/>
      <c r="C645" s="18"/>
      <c r="D645" s="19"/>
      <c r="E645" s="35" t="str">
        <f>IF(D645&gt;0,VLOOKUP(D645,伝票発行元!$A$2:$B$111,2,FALSE), "")</f>
        <v/>
      </c>
      <c r="F645" s="20"/>
      <c r="G645" s="35" t="str">
        <f>IF(F645&gt;0,VLOOKUP(F645,扱い!$A$2:$B$100,2,FALSE), "")</f>
        <v/>
      </c>
      <c r="H645" s="19"/>
      <c r="I645" s="35" t="str">
        <f>IF(H645&gt;0,VLOOKUP(H645,科目集計!$B$2:$C$206,2,FALSE), "")</f>
        <v/>
      </c>
      <c r="J645" s="21"/>
      <c r="K645" s="22"/>
    </row>
    <row r="646" spans="1:11" ht="17.25" customHeight="1" x14ac:dyDescent="0.15">
      <c r="A646" s="16"/>
      <c r="B646" s="17"/>
      <c r="C646" s="18"/>
      <c r="D646" s="19"/>
      <c r="E646" s="35" t="str">
        <f>IF(D646&gt;0,VLOOKUP(D646,伝票発行元!$A$2:$B$111,2,FALSE), "")</f>
        <v/>
      </c>
      <c r="F646" s="20"/>
      <c r="G646" s="35" t="str">
        <f>IF(F646&gt;0,VLOOKUP(F646,扱い!$A$2:$B$100,2,FALSE), "")</f>
        <v/>
      </c>
      <c r="H646" s="19"/>
      <c r="I646" s="35" t="str">
        <f>IF(H646&gt;0,VLOOKUP(H646,科目集計!$B$2:$C$206,2,FALSE), "")</f>
        <v/>
      </c>
      <c r="J646" s="21"/>
      <c r="K646" s="22"/>
    </row>
    <row r="647" spans="1:11" ht="17.25" customHeight="1" x14ac:dyDescent="0.15">
      <c r="A647" s="16"/>
      <c r="B647" s="17"/>
      <c r="C647" s="18"/>
      <c r="D647" s="19"/>
      <c r="E647" s="35" t="str">
        <f>IF(D647&gt;0,VLOOKUP(D647,伝票発行元!$A$2:$B$111,2,FALSE), "")</f>
        <v/>
      </c>
      <c r="F647" s="20"/>
      <c r="G647" s="35" t="str">
        <f>IF(F647&gt;0,VLOOKUP(F647,扱い!$A$2:$B$100,2,FALSE), "")</f>
        <v/>
      </c>
      <c r="H647" s="19"/>
      <c r="I647" s="35" t="str">
        <f>IF(H647&gt;0,VLOOKUP(H647,科目集計!$B$2:$C$206,2,FALSE), "")</f>
        <v/>
      </c>
      <c r="J647" s="21"/>
      <c r="K647" s="22"/>
    </row>
    <row r="648" spans="1:11" ht="17.25" customHeight="1" x14ac:dyDescent="0.15">
      <c r="A648" s="16"/>
      <c r="B648" s="17"/>
      <c r="C648" s="18"/>
      <c r="D648" s="19"/>
      <c r="E648" s="35" t="str">
        <f>IF(D648&gt;0,VLOOKUP(D648,伝票発行元!$A$2:$B$111,2,FALSE), "")</f>
        <v/>
      </c>
      <c r="F648" s="20"/>
      <c r="G648" s="35" t="str">
        <f>IF(F648&gt;0,VLOOKUP(F648,扱い!$A$2:$B$100,2,FALSE), "")</f>
        <v/>
      </c>
      <c r="H648" s="19"/>
      <c r="I648" s="35" t="str">
        <f>IF(H648&gt;0,VLOOKUP(H648,科目集計!$B$2:$C$206,2,FALSE), "")</f>
        <v/>
      </c>
      <c r="J648" s="21"/>
      <c r="K648" s="22"/>
    </row>
    <row r="649" spans="1:11" ht="17.25" customHeight="1" x14ac:dyDescent="0.15">
      <c r="A649" s="16"/>
      <c r="B649" s="17"/>
      <c r="C649" s="18"/>
      <c r="D649" s="19"/>
      <c r="E649" s="35" t="str">
        <f>IF(D649&gt;0,VLOOKUP(D649,伝票発行元!$A$2:$B$111,2,FALSE), "")</f>
        <v/>
      </c>
      <c r="F649" s="20"/>
      <c r="G649" s="35" t="str">
        <f>IF(F649&gt;0,VLOOKUP(F649,扱い!$A$2:$B$100,2,FALSE), "")</f>
        <v/>
      </c>
      <c r="H649" s="19"/>
      <c r="I649" s="35" t="str">
        <f>IF(H649&gt;0,VLOOKUP(H649,科目集計!$B$2:$C$206,2,FALSE), "")</f>
        <v/>
      </c>
      <c r="J649" s="21"/>
      <c r="K649" s="22"/>
    </row>
    <row r="650" spans="1:11" ht="17.25" customHeight="1" x14ac:dyDescent="0.15">
      <c r="A650" s="16"/>
      <c r="B650" s="17"/>
      <c r="C650" s="18"/>
      <c r="D650" s="19"/>
      <c r="E650" s="35" t="str">
        <f>IF(D650&gt;0,VLOOKUP(D650,伝票発行元!$A$2:$B$111,2,FALSE), "")</f>
        <v/>
      </c>
      <c r="F650" s="20"/>
      <c r="G650" s="35" t="str">
        <f>IF(F650&gt;0,VLOOKUP(F650,扱い!$A$2:$B$100,2,FALSE), "")</f>
        <v/>
      </c>
      <c r="H650" s="19"/>
      <c r="I650" s="35" t="str">
        <f>IF(H650&gt;0,VLOOKUP(H650,科目集計!$B$2:$C$206,2,FALSE), "")</f>
        <v/>
      </c>
      <c r="J650" s="21"/>
      <c r="K650" s="22"/>
    </row>
    <row r="651" spans="1:11" ht="17.25" customHeight="1" x14ac:dyDescent="0.15">
      <c r="A651" s="16"/>
      <c r="B651" s="17"/>
      <c r="C651" s="18"/>
      <c r="D651" s="19"/>
      <c r="E651" s="35" t="str">
        <f>IF(D651&gt;0,VLOOKUP(D651,伝票発行元!$A$2:$B$111,2,FALSE), "")</f>
        <v/>
      </c>
      <c r="F651" s="20"/>
      <c r="G651" s="35" t="str">
        <f>IF(F651&gt;0,VLOOKUP(F651,扱い!$A$2:$B$100,2,FALSE), "")</f>
        <v/>
      </c>
      <c r="H651" s="19"/>
      <c r="I651" s="35" t="str">
        <f>IF(H651&gt;0,VLOOKUP(H651,科目集計!$B$2:$C$206,2,FALSE), "")</f>
        <v/>
      </c>
      <c r="J651" s="21"/>
      <c r="K651" s="22"/>
    </row>
    <row r="652" spans="1:11" ht="17.25" customHeight="1" x14ac:dyDescent="0.15">
      <c r="A652" s="16"/>
      <c r="B652" s="17"/>
      <c r="C652" s="18"/>
      <c r="D652" s="19"/>
      <c r="E652" s="35" t="str">
        <f>IF(D652&gt;0,VLOOKUP(D652,伝票発行元!$A$2:$B$111,2,FALSE), "")</f>
        <v/>
      </c>
      <c r="F652" s="20"/>
      <c r="G652" s="35" t="str">
        <f>IF(F652&gt;0,VLOOKUP(F652,扱い!$A$2:$B$100,2,FALSE), "")</f>
        <v/>
      </c>
      <c r="H652" s="19"/>
      <c r="I652" s="35" t="str">
        <f>IF(H652&gt;0,VLOOKUP(H652,科目集計!$B$2:$C$206,2,FALSE), "")</f>
        <v/>
      </c>
      <c r="J652" s="21"/>
      <c r="K652" s="22"/>
    </row>
    <row r="653" spans="1:11" ht="17.25" customHeight="1" x14ac:dyDescent="0.15">
      <c r="A653" s="16"/>
      <c r="B653" s="17"/>
      <c r="C653" s="18"/>
      <c r="D653" s="19"/>
      <c r="E653" s="35" t="str">
        <f>IF(D653&gt;0,VLOOKUP(D653,伝票発行元!$A$2:$B$111,2,FALSE), "")</f>
        <v/>
      </c>
      <c r="F653" s="20"/>
      <c r="G653" s="35" t="str">
        <f>IF(F653&gt;0,VLOOKUP(F653,扱い!$A$2:$B$100,2,FALSE), "")</f>
        <v/>
      </c>
      <c r="H653" s="19"/>
      <c r="I653" s="35" t="str">
        <f>IF(H653&gt;0,VLOOKUP(H653,科目集計!$B$2:$C$206,2,FALSE), "")</f>
        <v/>
      </c>
      <c r="J653" s="21"/>
      <c r="K653" s="22"/>
    </row>
    <row r="654" spans="1:11" ht="17.25" customHeight="1" x14ac:dyDescent="0.15">
      <c r="A654" s="16"/>
      <c r="B654" s="17"/>
      <c r="C654" s="18"/>
      <c r="D654" s="19"/>
      <c r="E654" s="35" t="str">
        <f>IF(D654&gt;0,VLOOKUP(D654,伝票発行元!$A$2:$B$111,2,FALSE), "")</f>
        <v/>
      </c>
      <c r="F654" s="20"/>
      <c r="G654" s="35" t="str">
        <f>IF(F654&gt;0,VLOOKUP(F654,扱い!$A$2:$B$100,2,FALSE), "")</f>
        <v/>
      </c>
      <c r="H654" s="19"/>
      <c r="I654" s="35" t="str">
        <f>IF(H654&gt;0,VLOOKUP(H654,科目集計!$B$2:$C$206,2,FALSE), "")</f>
        <v/>
      </c>
      <c r="J654" s="21"/>
      <c r="K654" s="22"/>
    </row>
    <row r="655" spans="1:11" ht="17.25" customHeight="1" x14ac:dyDescent="0.15">
      <c r="A655" s="16"/>
      <c r="B655" s="17"/>
      <c r="C655" s="18"/>
      <c r="D655" s="19"/>
      <c r="E655" s="35" t="str">
        <f>IF(D655&gt;0,VLOOKUP(D655,伝票発行元!$A$2:$B$111,2,FALSE), "")</f>
        <v/>
      </c>
      <c r="F655" s="20"/>
      <c r="G655" s="35" t="str">
        <f>IF(F655&gt;0,VLOOKUP(F655,扱い!$A$2:$B$100,2,FALSE), "")</f>
        <v/>
      </c>
      <c r="H655" s="19"/>
      <c r="I655" s="35" t="str">
        <f>IF(H655&gt;0,VLOOKUP(H655,科目集計!$B$2:$C$206,2,FALSE), "")</f>
        <v/>
      </c>
      <c r="J655" s="21"/>
      <c r="K655" s="22"/>
    </row>
    <row r="656" spans="1:11" ht="17.25" customHeight="1" x14ac:dyDescent="0.15">
      <c r="A656" s="16"/>
      <c r="B656" s="17"/>
      <c r="C656" s="18"/>
      <c r="D656" s="19"/>
      <c r="E656" s="35" t="str">
        <f>IF(D656&gt;0,VLOOKUP(D656,伝票発行元!$A$2:$B$111,2,FALSE), "")</f>
        <v/>
      </c>
      <c r="F656" s="20"/>
      <c r="G656" s="35" t="str">
        <f>IF(F656&gt;0,VLOOKUP(F656,扱い!$A$2:$B$100,2,FALSE), "")</f>
        <v/>
      </c>
      <c r="H656" s="19"/>
      <c r="I656" s="35" t="str">
        <f>IF(H656&gt;0,VLOOKUP(H656,科目集計!$B$2:$C$206,2,FALSE), "")</f>
        <v/>
      </c>
      <c r="J656" s="21"/>
      <c r="K656" s="22"/>
    </row>
    <row r="657" spans="1:11" ht="17.25" customHeight="1" x14ac:dyDescent="0.15">
      <c r="A657" s="16"/>
      <c r="B657" s="17"/>
      <c r="C657" s="18"/>
      <c r="D657" s="19"/>
      <c r="E657" s="35" t="str">
        <f>IF(D657&gt;0,VLOOKUP(D657,伝票発行元!$A$2:$B$111,2,FALSE), "")</f>
        <v/>
      </c>
      <c r="F657" s="20"/>
      <c r="G657" s="35" t="str">
        <f>IF(F657&gt;0,VLOOKUP(F657,扱い!$A$2:$B$100,2,FALSE), "")</f>
        <v/>
      </c>
      <c r="H657" s="19"/>
      <c r="I657" s="35" t="str">
        <f>IF(H657&gt;0,VLOOKUP(H657,科目集計!$B$2:$C$206,2,FALSE), "")</f>
        <v/>
      </c>
      <c r="J657" s="21"/>
      <c r="K657" s="22"/>
    </row>
    <row r="658" spans="1:11" ht="17.25" customHeight="1" x14ac:dyDescent="0.15">
      <c r="A658" s="16"/>
      <c r="B658" s="17"/>
      <c r="C658" s="18"/>
      <c r="D658" s="19"/>
      <c r="E658" s="35" t="str">
        <f>IF(D658&gt;0,VLOOKUP(D658,伝票発行元!$A$2:$B$111,2,FALSE), "")</f>
        <v/>
      </c>
      <c r="F658" s="20"/>
      <c r="G658" s="35" t="str">
        <f>IF(F658&gt;0,VLOOKUP(F658,扱い!$A$2:$B$100,2,FALSE), "")</f>
        <v/>
      </c>
      <c r="H658" s="19"/>
      <c r="I658" s="35" t="str">
        <f>IF(H658&gt;0,VLOOKUP(H658,科目集計!$B$2:$C$206,2,FALSE), "")</f>
        <v/>
      </c>
      <c r="J658" s="21"/>
      <c r="K658" s="22"/>
    </row>
    <row r="659" spans="1:11" ht="17.25" customHeight="1" x14ac:dyDescent="0.15">
      <c r="A659" s="16"/>
      <c r="B659" s="17"/>
      <c r="C659" s="18"/>
      <c r="D659" s="19"/>
      <c r="E659" s="35" t="str">
        <f>IF(D659&gt;0,VLOOKUP(D659,伝票発行元!$A$2:$B$111,2,FALSE), "")</f>
        <v/>
      </c>
      <c r="F659" s="20"/>
      <c r="G659" s="35" t="str">
        <f>IF(F659&gt;0,VLOOKUP(F659,扱い!$A$2:$B$100,2,FALSE), "")</f>
        <v/>
      </c>
      <c r="H659" s="19"/>
      <c r="I659" s="35" t="str">
        <f>IF(H659&gt;0,VLOOKUP(H659,科目集計!$B$2:$C$206,2,FALSE), "")</f>
        <v/>
      </c>
      <c r="J659" s="21"/>
      <c r="K659" s="22"/>
    </row>
    <row r="660" spans="1:11" ht="17.25" customHeight="1" x14ac:dyDescent="0.15">
      <c r="A660" s="16"/>
      <c r="B660" s="17"/>
      <c r="C660" s="18"/>
      <c r="D660" s="19"/>
      <c r="E660" s="35" t="str">
        <f>IF(D660&gt;0,VLOOKUP(D660,伝票発行元!$A$2:$B$111,2,FALSE), "")</f>
        <v/>
      </c>
      <c r="F660" s="20"/>
      <c r="G660" s="35" t="str">
        <f>IF(F660&gt;0,VLOOKUP(F660,扱い!$A$2:$B$100,2,FALSE), "")</f>
        <v/>
      </c>
      <c r="H660" s="19"/>
      <c r="I660" s="35" t="str">
        <f>IF(H660&gt;0,VLOOKUP(H660,科目集計!$B$2:$C$206,2,FALSE), "")</f>
        <v/>
      </c>
      <c r="J660" s="21"/>
      <c r="K660" s="22"/>
    </row>
    <row r="661" spans="1:11" ht="17.25" customHeight="1" x14ac:dyDescent="0.15">
      <c r="A661" s="16"/>
      <c r="B661" s="17"/>
      <c r="C661" s="18"/>
      <c r="D661" s="19"/>
      <c r="E661" s="35" t="str">
        <f>IF(D661&gt;0,VLOOKUP(D661,伝票発行元!$A$2:$B$111,2,FALSE), "")</f>
        <v/>
      </c>
      <c r="F661" s="20"/>
      <c r="G661" s="35" t="str">
        <f>IF(F661&gt;0,VLOOKUP(F661,扱い!$A$2:$B$100,2,FALSE), "")</f>
        <v/>
      </c>
      <c r="H661" s="19"/>
      <c r="I661" s="35" t="str">
        <f>IF(H661&gt;0,VLOOKUP(H661,科目集計!$B$2:$C$206,2,FALSE), "")</f>
        <v/>
      </c>
      <c r="J661" s="21"/>
      <c r="K661" s="22"/>
    </row>
    <row r="662" spans="1:11" ht="17.25" customHeight="1" x14ac:dyDescent="0.15">
      <c r="A662" s="16"/>
      <c r="B662" s="17"/>
      <c r="C662" s="18"/>
      <c r="D662" s="19"/>
      <c r="E662" s="35" t="str">
        <f>IF(D662&gt;0,VLOOKUP(D662,伝票発行元!$A$2:$B$111,2,FALSE), "")</f>
        <v/>
      </c>
      <c r="F662" s="20"/>
      <c r="G662" s="35" t="str">
        <f>IF(F662&gt;0,VLOOKUP(F662,扱い!$A$2:$B$100,2,FALSE), "")</f>
        <v/>
      </c>
      <c r="H662" s="19"/>
      <c r="I662" s="35" t="str">
        <f>IF(H662&gt;0,VLOOKUP(H662,科目集計!$B$2:$C$206,2,FALSE), "")</f>
        <v/>
      </c>
      <c r="J662" s="21"/>
      <c r="K662" s="22"/>
    </row>
    <row r="663" spans="1:11" ht="17.25" customHeight="1" x14ac:dyDescent="0.15">
      <c r="A663" s="16"/>
      <c r="B663" s="17"/>
      <c r="C663" s="18"/>
      <c r="D663" s="19"/>
      <c r="E663" s="35" t="str">
        <f>IF(D663&gt;0,VLOOKUP(D663,伝票発行元!$A$2:$B$111,2,FALSE), "")</f>
        <v/>
      </c>
      <c r="F663" s="20"/>
      <c r="G663" s="35" t="str">
        <f>IF(F663&gt;0,VLOOKUP(F663,扱い!$A$2:$B$100,2,FALSE), "")</f>
        <v/>
      </c>
      <c r="H663" s="19"/>
      <c r="I663" s="35" t="str">
        <f>IF(H663&gt;0,VLOOKUP(H663,科目集計!$B$2:$C$206,2,FALSE), "")</f>
        <v/>
      </c>
      <c r="J663" s="21"/>
      <c r="K663" s="22"/>
    </row>
    <row r="664" spans="1:11" ht="17.25" customHeight="1" x14ac:dyDescent="0.15">
      <c r="A664" s="16"/>
      <c r="B664" s="17"/>
      <c r="C664" s="18"/>
      <c r="D664" s="19"/>
      <c r="E664" s="35" t="str">
        <f>IF(D664&gt;0,VLOOKUP(D664,伝票発行元!$A$2:$B$111,2,FALSE), "")</f>
        <v/>
      </c>
      <c r="F664" s="20"/>
      <c r="G664" s="35" t="str">
        <f>IF(F664&gt;0,VLOOKUP(F664,扱い!$A$2:$B$100,2,FALSE), "")</f>
        <v/>
      </c>
      <c r="H664" s="19"/>
      <c r="I664" s="35" t="str">
        <f>IF(H664&gt;0,VLOOKUP(H664,科目集計!$B$2:$C$206,2,FALSE), "")</f>
        <v/>
      </c>
      <c r="J664" s="21"/>
      <c r="K664" s="22"/>
    </row>
    <row r="665" spans="1:11" ht="17.25" customHeight="1" x14ac:dyDescent="0.15">
      <c r="A665" s="16"/>
      <c r="B665" s="17"/>
      <c r="C665" s="18"/>
      <c r="D665" s="19"/>
      <c r="E665" s="35" t="str">
        <f>IF(D665&gt;0,VLOOKUP(D665,伝票発行元!$A$2:$B$111,2,FALSE), "")</f>
        <v/>
      </c>
      <c r="F665" s="20"/>
      <c r="G665" s="35" t="str">
        <f>IF(F665&gt;0,VLOOKUP(F665,扱い!$A$2:$B$100,2,FALSE), "")</f>
        <v/>
      </c>
      <c r="H665" s="19"/>
      <c r="I665" s="35" t="str">
        <f>IF(H665&gt;0,VLOOKUP(H665,科目集計!$B$2:$C$206,2,FALSE), "")</f>
        <v/>
      </c>
      <c r="J665" s="21"/>
      <c r="K665" s="22"/>
    </row>
    <row r="666" spans="1:11" ht="17.25" customHeight="1" x14ac:dyDescent="0.15">
      <c r="A666" s="16"/>
      <c r="B666" s="17"/>
      <c r="C666" s="18"/>
      <c r="D666" s="19"/>
      <c r="E666" s="35" t="str">
        <f>IF(D666&gt;0,VLOOKUP(D666,伝票発行元!$A$2:$B$111,2,FALSE), "")</f>
        <v/>
      </c>
      <c r="F666" s="20"/>
      <c r="G666" s="35" t="str">
        <f>IF(F666&gt;0,VLOOKUP(F666,扱い!$A$2:$B$100,2,FALSE), "")</f>
        <v/>
      </c>
      <c r="H666" s="19"/>
      <c r="I666" s="35" t="str">
        <f>IF(H666&gt;0,VLOOKUP(H666,科目集計!$B$2:$C$206,2,FALSE), "")</f>
        <v/>
      </c>
      <c r="J666" s="21"/>
      <c r="K666" s="22"/>
    </row>
    <row r="667" spans="1:11" ht="17.25" customHeight="1" x14ac:dyDescent="0.15">
      <c r="A667" s="16"/>
      <c r="B667" s="17"/>
      <c r="C667" s="18"/>
      <c r="D667" s="19"/>
      <c r="E667" s="35" t="str">
        <f>IF(D667&gt;0,VLOOKUP(D667,伝票発行元!$A$2:$B$111,2,FALSE), "")</f>
        <v/>
      </c>
      <c r="F667" s="20"/>
      <c r="G667" s="35" t="str">
        <f>IF(F667&gt;0,VLOOKUP(F667,扱い!$A$2:$B$100,2,FALSE), "")</f>
        <v/>
      </c>
      <c r="H667" s="19"/>
      <c r="I667" s="35" t="str">
        <f>IF(H667&gt;0,VLOOKUP(H667,科目集計!$B$2:$C$206,2,FALSE), "")</f>
        <v/>
      </c>
      <c r="J667" s="21"/>
      <c r="K667" s="22"/>
    </row>
    <row r="668" spans="1:11" ht="17.25" customHeight="1" x14ac:dyDescent="0.15">
      <c r="A668" s="16"/>
      <c r="B668" s="17"/>
      <c r="C668" s="18"/>
      <c r="D668" s="19"/>
      <c r="E668" s="35" t="str">
        <f>IF(D668&gt;0,VLOOKUP(D668,伝票発行元!$A$2:$B$111,2,FALSE), "")</f>
        <v/>
      </c>
      <c r="F668" s="20"/>
      <c r="G668" s="35" t="str">
        <f>IF(F668&gt;0,VLOOKUP(F668,扱い!$A$2:$B$100,2,FALSE), "")</f>
        <v/>
      </c>
      <c r="H668" s="19"/>
      <c r="I668" s="35" t="str">
        <f>IF(H668&gt;0,VLOOKUP(H668,科目集計!$B$2:$C$206,2,FALSE), "")</f>
        <v/>
      </c>
      <c r="J668" s="21"/>
      <c r="K668" s="22"/>
    </row>
    <row r="669" spans="1:11" ht="17.25" customHeight="1" x14ac:dyDescent="0.15">
      <c r="A669" s="16"/>
      <c r="B669" s="17"/>
      <c r="C669" s="18"/>
      <c r="D669" s="19"/>
      <c r="E669" s="35" t="str">
        <f>IF(D669&gt;0,VLOOKUP(D669,伝票発行元!$A$2:$B$111,2,FALSE), "")</f>
        <v/>
      </c>
      <c r="F669" s="20"/>
      <c r="G669" s="35" t="str">
        <f>IF(F669&gt;0,VLOOKUP(F669,扱い!$A$2:$B$100,2,FALSE), "")</f>
        <v/>
      </c>
      <c r="H669" s="19"/>
      <c r="I669" s="35" t="str">
        <f>IF(H669&gt;0,VLOOKUP(H669,科目集計!$B$2:$C$206,2,FALSE), "")</f>
        <v/>
      </c>
      <c r="J669" s="21"/>
      <c r="K669" s="22"/>
    </row>
    <row r="670" spans="1:11" ht="17.25" customHeight="1" x14ac:dyDescent="0.15">
      <c r="A670" s="16"/>
      <c r="B670" s="17"/>
      <c r="C670" s="18"/>
      <c r="D670" s="19"/>
      <c r="E670" s="35" t="str">
        <f>IF(D670&gt;0,VLOOKUP(D670,伝票発行元!$A$2:$B$111,2,FALSE), "")</f>
        <v/>
      </c>
      <c r="F670" s="20"/>
      <c r="G670" s="35" t="str">
        <f>IF(F670&gt;0,VLOOKUP(F670,扱い!$A$2:$B$100,2,FALSE), "")</f>
        <v/>
      </c>
      <c r="H670" s="19"/>
      <c r="I670" s="35" t="str">
        <f>IF(H670&gt;0,VLOOKUP(H670,科目集計!$B$2:$C$206,2,FALSE), "")</f>
        <v/>
      </c>
      <c r="J670" s="21"/>
      <c r="K670" s="22"/>
    </row>
    <row r="671" spans="1:11" ht="17.25" customHeight="1" x14ac:dyDescent="0.15">
      <c r="A671" s="16"/>
      <c r="B671" s="17"/>
      <c r="C671" s="18"/>
      <c r="D671" s="19"/>
      <c r="E671" s="35" t="str">
        <f>IF(D671&gt;0,VLOOKUP(D671,伝票発行元!$A$2:$B$111,2,FALSE), "")</f>
        <v/>
      </c>
      <c r="F671" s="20"/>
      <c r="G671" s="35" t="str">
        <f>IF(F671&gt;0,VLOOKUP(F671,扱い!$A$2:$B$100,2,FALSE), "")</f>
        <v/>
      </c>
      <c r="H671" s="19"/>
      <c r="I671" s="35" t="str">
        <f>IF(H671&gt;0,VLOOKUP(H671,科目集計!$B$2:$C$206,2,FALSE), "")</f>
        <v/>
      </c>
      <c r="J671" s="21"/>
      <c r="K671" s="22"/>
    </row>
    <row r="672" spans="1:11" ht="17.25" customHeight="1" x14ac:dyDescent="0.15">
      <c r="A672" s="16"/>
      <c r="B672" s="17"/>
      <c r="C672" s="18"/>
      <c r="D672" s="19"/>
      <c r="E672" s="35" t="str">
        <f>IF(D672&gt;0,VLOOKUP(D672,伝票発行元!$A$2:$B$111,2,FALSE), "")</f>
        <v/>
      </c>
      <c r="F672" s="20"/>
      <c r="G672" s="35" t="str">
        <f>IF(F672&gt;0,VLOOKUP(F672,扱い!$A$2:$B$100,2,FALSE), "")</f>
        <v/>
      </c>
      <c r="H672" s="19"/>
      <c r="I672" s="35" t="str">
        <f>IF(H672&gt;0,VLOOKUP(H672,科目集計!$B$2:$C$206,2,FALSE), "")</f>
        <v/>
      </c>
      <c r="J672" s="21"/>
      <c r="K672" s="22"/>
    </row>
    <row r="673" spans="1:11" ht="17.25" customHeight="1" x14ac:dyDescent="0.15">
      <c r="A673" s="16"/>
      <c r="B673" s="17"/>
      <c r="C673" s="18"/>
      <c r="D673" s="19"/>
      <c r="E673" s="35" t="str">
        <f>IF(D673&gt;0,VLOOKUP(D673,伝票発行元!$A$2:$B$111,2,FALSE), "")</f>
        <v/>
      </c>
      <c r="F673" s="20"/>
      <c r="G673" s="35" t="str">
        <f>IF(F673&gt;0,VLOOKUP(F673,扱い!$A$2:$B$100,2,FALSE), "")</f>
        <v/>
      </c>
      <c r="H673" s="19"/>
      <c r="I673" s="35" t="str">
        <f>IF(H673&gt;0,VLOOKUP(H673,科目集計!$B$2:$C$206,2,FALSE), "")</f>
        <v/>
      </c>
      <c r="J673" s="21"/>
      <c r="K673" s="22"/>
    </row>
    <row r="674" spans="1:11" ht="17.25" customHeight="1" x14ac:dyDescent="0.15">
      <c r="A674" s="16"/>
      <c r="B674" s="17"/>
      <c r="C674" s="18"/>
      <c r="D674" s="19"/>
      <c r="E674" s="35" t="str">
        <f>IF(D674&gt;0,VLOOKUP(D674,伝票発行元!$A$2:$B$111,2,FALSE), "")</f>
        <v/>
      </c>
      <c r="F674" s="20"/>
      <c r="G674" s="35" t="str">
        <f>IF(F674&gt;0,VLOOKUP(F674,扱い!$A$2:$B$100,2,FALSE), "")</f>
        <v/>
      </c>
      <c r="H674" s="19"/>
      <c r="I674" s="35" t="str">
        <f>IF(H674&gt;0,VLOOKUP(H674,科目集計!$B$2:$C$206,2,FALSE), "")</f>
        <v/>
      </c>
      <c r="J674" s="21"/>
      <c r="K674" s="22"/>
    </row>
    <row r="675" spans="1:11" ht="17.25" customHeight="1" x14ac:dyDescent="0.15">
      <c r="A675" s="16"/>
      <c r="B675" s="17"/>
      <c r="C675" s="18"/>
      <c r="D675" s="19"/>
      <c r="E675" s="35" t="str">
        <f>IF(D675&gt;0,VLOOKUP(D675,伝票発行元!$A$2:$B$111,2,FALSE), "")</f>
        <v/>
      </c>
      <c r="F675" s="20"/>
      <c r="G675" s="35" t="str">
        <f>IF(F675&gt;0,VLOOKUP(F675,扱い!$A$2:$B$100,2,FALSE), "")</f>
        <v/>
      </c>
      <c r="H675" s="19"/>
      <c r="I675" s="35" t="str">
        <f>IF(H675&gt;0,VLOOKUP(H675,科目集計!$B$2:$C$206,2,FALSE), "")</f>
        <v/>
      </c>
      <c r="J675" s="21"/>
      <c r="K675" s="22"/>
    </row>
    <row r="676" spans="1:11" ht="17.25" customHeight="1" x14ac:dyDescent="0.15">
      <c r="A676" s="16"/>
      <c r="B676" s="17"/>
      <c r="C676" s="18"/>
      <c r="D676" s="19"/>
      <c r="E676" s="35" t="str">
        <f>IF(D676&gt;0,VLOOKUP(D676,伝票発行元!$A$2:$B$111,2,FALSE), "")</f>
        <v/>
      </c>
      <c r="F676" s="20"/>
      <c r="G676" s="35" t="str">
        <f>IF(F676&gt;0,VLOOKUP(F676,扱い!$A$2:$B$100,2,FALSE), "")</f>
        <v/>
      </c>
      <c r="H676" s="19"/>
      <c r="I676" s="35" t="str">
        <f>IF(H676&gt;0,VLOOKUP(H676,科目集計!$B$2:$C$206,2,FALSE), "")</f>
        <v/>
      </c>
      <c r="J676" s="21"/>
      <c r="K676" s="22"/>
    </row>
    <row r="677" spans="1:11" ht="17.25" customHeight="1" x14ac:dyDescent="0.15">
      <c r="A677" s="16"/>
      <c r="B677" s="17"/>
      <c r="C677" s="18"/>
      <c r="D677" s="19"/>
      <c r="E677" s="35" t="str">
        <f>IF(D677&gt;0,VLOOKUP(D677,伝票発行元!$A$2:$B$111,2,FALSE), "")</f>
        <v/>
      </c>
      <c r="F677" s="20"/>
      <c r="G677" s="35" t="str">
        <f>IF(F677&gt;0,VLOOKUP(F677,扱い!$A$2:$B$100,2,FALSE), "")</f>
        <v/>
      </c>
      <c r="H677" s="19"/>
      <c r="I677" s="35" t="str">
        <f>IF(H677&gt;0,VLOOKUP(H677,科目集計!$B$2:$C$206,2,FALSE), "")</f>
        <v/>
      </c>
      <c r="J677" s="21"/>
      <c r="K677" s="22"/>
    </row>
    <row r="678" spans="1:11" ht="17.25" customHeight="1" x14ac:dyDescent="0.15">
      <c r="A678" s="16"/>
      <c r="B678" s="17"/>
      <c r="C678" s="18"/>
      <c r="D678" s="19"/>
      <c r="E678" s="35" t="str">
        <f>IF(D678&gt;0,VLOOKUP(D678,伝票発行元!$A$2:$B$111,2,FALSE), "")</f>
        <v/>
      </c>
      <c r="F678" s="20"/>
      <c r="G678" s="35" t="str">
        <f>IF(F678&gt;0,VLOOKUP(F678,扱い!$A$2:$B$100,2,FALSE), "")</f>
        <v/>
      </c>
      <c r="H678" s="19"/>
      <c r="I678" s="35" t="str">
        <f>IF(H678&gt;0,VLOOKUP(H678,科目集計!$B$2:$C$206,2,FALSE), "")</f>
        <v/>
      </c>
      <c r="J678" s="21"/>
      <c r="K678" s="22"/>
    </row>
    <row r="679" spans="1:11" ht="17.25" customHeight="1" x14ac:dyDescent="0.15">
      <c r="A679" s="16"/>
      <c r="B679" s="17"/>
      <c r="C679" s="18"/>
      <c r="D679" s="19"/>
      <c r="E679" s="35" t="str">
        <f>IF(D679&gt;0,VLOOKUP(D679,伝票発行元!$A$2:$B$111,2,FALSE), "")</f>
        <v/>
      </c>
      <c r="F679" s="20"/>
      <c r="G679" s="35" t="str">
        <f>IF(F679&gt;0,VLOOKUP(F679,扱い!$A$2:$B$100,2,FALSE), "")</f>
        <v/>
      </c>
      <c r="H679" s="19"/>
      <c r="I679" s="35" t="str">
        <f>IF(H679&gt;0,VLOOKUP(H679,科目集計!$B$2:$C$206,2,FALSE), "")</f>
        <v/>
      </c>
      <c r="J679" s="21"/>
      <c r="K679" s="22"/>
    </row>
    <row r="680" spans="1:11" ht="17.25" customHeight="1" x14ac:dyDescent="0.15">
      <c r="A680" s="16"/>
      <c r="B680" s="17"/>
      <c r="C680" s="18"/>
      <c r="D680" s="19"/>
      <c r="E680" s="35" t="str">
        <f>IF(D680&gt;0,VLOOKUP(D680,伝票発行元!$A$2:$B$111,2,FALSE), "")</f>
        <v/>
      </c>
      <c r="F680" s="20"/>
      <c r="G680" s="35" t="str">
        <f>IF(F680&gt;0,VLOOKUP(F680,扱い!$A$2:$B$100,2,FALSE), "")</f>
        <v/>
      </c>
      <c r="H680" s="19"/>
      <c r="I680" s="35" t="str">
        <f>IF(H680&gt;0,VLOOKUP(H680,科目集計!$B$2:$C$206,2,FALSE), "")</f>
        <v/>
      </c>
      <c r="J680" s="21"/>
      <c r="K680" s="22"/>
    </row>
    <row r="681" spans="1:11" ht="17.25" customHeight="1" x14ac:dyDescent="0.15">
      <c r="A681" s="16"/>
      <c r="B681" s="17"/>
      <c r="C681" s="18"/>
      <c r="D681" s="19"/>
      <c r="E681" s="35" t="str">
        <f>IF(D681&gt;0,VLOOKUP(D681,伝票発行元!$A$2:$B$111,2,FALSE), "")</f>
        <v/>
      </c>
      <c r="F681" s="20"/>
      <c r="G681" s="35" t="str">
        <f>IF(F681&gt;0,VLOOKUP(F681,扱い!$A$2:$B$100,2,FALSE), "")</f>
        <v/>
      </c>
      <c r="H681" s="19"/>
      <c r="I681" s="35" t="str">
        <f>IF(H681&gt;0,VLOOKUP(H681,科目集計!$B$2:$C$206,2,FALSE), "")</f>
        <v/>
      </c>
      <c r="J681" s="21"/>
      <c r="K681" s="22"/>
    </row>
    <row r="682" spans="1:11" ht="17.25" customHeight="1" x14ac:dyDescent="0.15">
      <c r="A682" s="16"/>
      <c r="B682" s="17"/>
      <c r="C682" s="18"/>
      <c r="D682" s="19"/>
      <c r="E682" s="35" t="str">
        <f>IF(D682&gt;0,VLOOKUP(D682,伝票発行元!$A$2:$B$111,2,FALSE), "")</f>
        <v/>
      </c>
      <c r="F682" s="20"/>
      <c r="G682" s="35" t="str">
        <f>IF(F682&gt;0,VLOOKUP(F682,扱い!$A$2:$B$100,2,FALSE), "")</f>
        <v/>
      </c>
      <c r="H682" s="19"/>
      <c r="I682" s="35" t="str">
        <f>IF(H682&gt;0,VLOOKUP(H682,科目集計!$B$2:$C$206,2,FALSE), "")</f>
        <v/>
      </c>
      <c r="J682" s="21"/>
      <c r="K682" s="22"/>
    </row>
    <row r="683" spans="1:11" ht="17.25" customHeight="1" x14ac:dyDescent="0.15">
      <c r="A683" s="16"/>
      <c r="B683" s="17"/>
      <c r="C683" s="18"/>
      <c r="D683" s="19"/>
      <c r="E683" s="35" t="str">
        <f>IF(D683&gt;0,VLOOKUP(D683,伝票発行元!$A$2:$B$111,2,FALSE), "")</f>
        <v/>
      </c>
      <c r="F683" s="20"/>
      <c r="G683" s="35" t="str">
        <f>IF(F683&gt;0,VLOOKUP(F683,扱い!$A$2:$B$100,2,FALSE), "")</f>
        <v/>
      </c>
      <c r="H683" s="19"/>
      <c r="I683" s="35" t="str">
        <f>IF(H683&gt;0,VLOOKUP(H683,科目集計!$B$2:$C$206,2,FALSE), "")</f>
        <v/>
      </c>
      <c r="J683" s="21"/>
      <c r="K683" s="22"/>
    </row>
    <row r="684" spans="1:11" ht="17.25" customHeight="1" x14ac:dyDescent="0.15">
      <c r="A684" s="16"/>
      <c r="B684" s="17"/>
      <c r="C684" s="18"/>
      <c r="D684" s="19"/>
      <c r="E684" s="35" t="str">
        <f>IF(D684&gt;0,VLOOKUP(D684,伝票発行元!$A$2:$B$111,2,FALSE), "")</f>
        <v/>
      </c>
      <c r="F684" s="20"/>
      <c r="G684" s="35" t="str">
        <f>IF(F684&gt;0,VLOOKUP(F684,扱い!$A$2:$B$100,2,FALSE), "")</f>
        <v/>
      </c>
      <c r="H684" s="19"/>
      <c r="I684" s="35" t="str">
        <f>IF(H684&gt;0,VLOOKUP(H684,科目集計!$B$2:$C$206,2,FALSE), "")</f>
        <v/>
      </c>
      <c r="J684" s="21"/>
      <c r="K684" s="22"/>
    </row>
    <row r="685" spans="1:11" ht="17.25" customHeight="1" x14ac:dyDescent="0.15">
      <c r="A685" s="16"/>
      <c r="B685" s="17"/>
      <c r="C685" s="18"/>
      <c r="D685" s="19"/>
      <c r="E685" s="35" t="str">
        <f>IF(D685&gt;0,VLOOKUP(D685,伝票発行元!$A$2:$B$111,2,FALSE), "")</f>
        <v/>
      </c>
      <c r="F685" s="20"/>
      <c r="G685" s="35" t="str">
        <f>IF(F685&gt;0,VLOOKUP(F685,扱い!$A$2:$B$100,2,FALSE), "")</f>
        <v/>
      </c>
      <c r="H685" s="19"/>
      <c r="I685" s="35" t="str">
        <f>IF(H685&gt;0,VLOOKUP(H685,科目集計!$B$2:$C$206,2,FALSE), "")</f>
        <v/>
      </c>
      <c r="J685" s="21"/>
      <c r="K685" s="22"/>
    </row>
    <row r="686" spans="1:11" ht="17.25" customHeight="1" x14ac:dyDescent="0.15">
      <c r="A686" s="16"/>
      <c r="B686" s="17"/>
      <c r="C686" s="18"/>
      <c r="D686" s="19"/>
      <c r="E686" s="35" t="str">
        <f>IF(D686&gt;0,VLOOKUP(D686,伝票発行元!$A$2:$B$111,2,FALSE), "")</f>
        <v/>
      </c>
      <c r="F686" s="20"/>
      <c r="G686" s="35" t="str">
        <f>IF(F686&gt;0,VLOOKUP(F686,扱い!$A$2:$B$100,2,FALSE), "")</f>
        <v/>
      </c>
      <c r="H686" s="19"/>
      <c r="I686" s="35" t="str">
        <f>IF(H686&gt;0,VLOOKUP(H686,科目集計!$B$2:$C$206,2,FALSE), "")</f>
        <v/>
      </c>
      <c r="J686" s="21"/>
      <c r="K686" s="22"/>
    </row>
    <row r="687" spans="1:11" ht="17.25" customHeight="1" x14ac:dyDescent="0.15">
      <c r="A687" s="16"/>
      <c r="B687" s="17"/>
      <c r="C687" s="18"/>
      <c r="D687" s="19"/>
      <c r="E687" s="35" t="str">
        <f>IF(D687&gt;0,VLOOKUP(D687,伝票発行元!$A$2:$B$111,2,FALSE), "")</f>
        <v/>
      </c>
      <c r="F687" s="20"/>
      <c r="G687" s="35" t="str">
        <f>IF(F687&gt;0,VLOOKUP(F687,扱い!$A$2:$B$100,2,FALSE), "")</f>
        <v/>
      </c>
      <c r="H687" s="19"/>
      <c r="I687" s="35" t="str">
        <f>IF(H687&gt;0,VLOOKUP(H687,科目集計!$B$2:$C$206,2,FALSE), "")</f>
        <v/>
      </c>
      <c r="J687" s="21"/>
      <c r="K687" s="22"/>
    </row>
    <row r="688" spans="1:11" ht="17.25" customHeight="1" x14ac:dyDescent="0.15">
      <c r="A688" s="16"/>
      <c r="B688" s="17"/>
      <c r="C688" s="18"/>
      <c r="D688" s="19"/>
      <c r="E688" s="35" t="str">
        <f>IF(D688&gt;0,VLOOKUP(D688,伝票発行元!$A$2:$B$111,2,FALSE), "")</f>
        <v/>
      </c>
      <c r="F688" s="20"/>
      <c r="G688" s="35" t="str">
        <f>IF(F688&gt;0,VLOOKUP(F688,扱い!$A$2:$B$100,2,FALSE), "")</f>
        <v/>
      </c>
      <c r="H688" s="19"/>
      <c r="I688" s="35" t="str">
        <f>IF(H688&gt;0,VLOOKUP(H688,科目集計!$B$2:$C$206,2,FALSE), "")</f>
        <v/>
      </c>
      <c r="J688" s="21"/>
      <c r="K688" s="22"/>
    </row>
    <row r="689" spans="1:11" ht="17.25" customHeight="1" x14ac:dyDescent="0.15">
      <c r="A689" s="16"/>
      <c r="B689" s="17"/>
      <c r="C689" s="18"/>
      <c r="D689" s="19"/>
      <c r="E689" s="35" t="str">
        <f>IF(D689&gt;0,VLOOKUP(D689,伝票発行元!$A$2:$B$111,2,FALSE), "")</f>
        <v/>
      </c>
      <c r="F689" s="20"/>
      <c r="G689" s="35" t="str">
        <f>IF(F689&gt;0,VLOOKUP(F689,扱い!$A$2:$B$100,2,FALSE), "")</f>
        <v/>
      </c>
      <c r="H689" s="19"/>
      <c r="I689" s="35" t="str">
        <f>IF(H689&gt;0,VLOOKUP(H689,科目集計!$B$2:$C$206,2,FALSE), "")</f>
        <v/>
      </c>
      <c r="J689" s="21"/>
      <c r="K689" s="22"/>
    </row>
    <row r="690" spans="1:11" ht="17.25" customHeight="1" x14ac:dyDescent="0.15">
      <c r="A690" s="16"/>
      <c r="B690" s="17"/>
      <c r="C690" s="18"/>
      <c r="D690" s="19"/>
      <c r="E690" s="35" t="str">
        <f>IF(D690&gt;0,VLOOKUP(D690,伝票発行元!$A$2:$B$111,2,FALSE), "")</f>
        <v/>
      </c>
      <c r="F690" s="20"/>
      <c r="G690" s="35" t="str">
        <f>IF(F690&gt;0,VLOOKUP(F690,扱い!$A$2:$B$100,2,FALSE), "")</f>
        <v/>
      </c>
      <c r="H690" s="19"/>
      <c r="I690" s="35" t="str">
        <f>IF(H690&gt;0,VLOOKUP(H690,科目集計!$B$2:$C$206,2,FALSE), "")</f>
        <v/>
      </c>
      <c r="J690" s="21"/>
      <c r="K690" s="22"/>
    </row>
    <row r="691" spans="1:11" ht="17.25" customHeight="1" x14ac:dyDescent="0.15">
      <c r="A691" s="16"/>
      <c r="B691" s="17"/>
      <c r="C691" s="18"/>
      <c r="D691" s="19"/>
      <c r="E691" s="35" t="str">
        <f>IF(D691&gt;0,VLOOKUP(D691,伝票発行元!$A$2:$B$111,2,FALSE), "")</f>
        <v/>
      </c>
      <c r="F691" s="20"/>
      <c r="G691" s="35" t="str">
        <f>IF(F691&gt;0,VLOOKUP(F691,扱い!$A$2:$B$100,2,FALSE), "")</f>
        <v/>
      </c>
      <c r="H691" s="19"/>
      <c r="I691" s="35" t="str">
        <f>IF(H691&gt;0,VLOOKUP(H691,科目集計!$B$2:$C$206,2,FALSE), "")</f>
        <v/>
      </c>
      <c r="J691" s="21"/>
      <c r="K691" s="22"/>
    </row>
    <row r="692" spans="1:11" ht="17.25" customHeight="1" x14ac:dyDescent="0.15">
      <c r="A692" s="16"/>
      <c r="B692" s="17"/>
      <c r="C692" s="18"/>
      <c r="D692" s="19"/>
      <c r="E692" s="35" t="str">
        <f>IF(D692&gt;0,VLOOKUP(D692,伝票発行元!$A$2:$B$111,2,FALSE), "")</f>
        <v/>
      </c>
      <c r="F692" s="20"/>
      <c r="G692" s="35" t="str">
        <f>IF(F692&gt;0,VLOOKUP(F692,扱い!$A$2:$B$100,2,FALSE), "")</f>
        <v/>
      </c>
      <c r="H692" s="19"/>
      <c r="I692" s="35" t="str">
        <f>IF(H692&gt;0,VLOOKUP(H692,科目集計!$B$2:$C$206,2,FALSE), "")</f>
        <v/>
      </c>
      <c r="J692" s="21"/>
      <c r="K692" s="22"/>
    </row>
    <row r="693" spans="1:11" ht="17.25" customHeight="1" x14ac:dyDescent="0.15">
      <c r="A693" s="16"/>
      <c r="B693" s="17"/>
      <c r="C693" s="18"/>
      <c r="D693" s="19"/>
      <c r="E693" s="35" t="str">
        <f>IF(D693&gt;0,VLOOKUP(D693,伝票発行元!$A$2:$B$111,2,FALSE), "")</f>
        <v/>
      </c>
      <c r="F693" s="20"/>
      <c r="G693" s="35" t="str">
        <f>IF(F693&gt;0,VLOOKUP(F693,扱い!$A$2:$B$100,2,FALSE), "")</f>
        <v/>
      </c>
      <c r="H693" s="19"/>
      <c r="I693" s="35" t="str">
        <f>IF(H693&gt;0,VLOOKUP(H693,科目集計!$B$2:$C$206,2,FALSE), "")</f>
        <v/>
      </c>
      <c r="J693" s="21"/>
      <c r="K693" s="22"/>
    </row>
    <row r="694" spans="1:11" ht="17.25" customHeight="1" x14ac:dyDescent="0.15">
      <c r="A694" s="16"/>
      <c r="B694" s="17"/>
      <c r="C694" s="18"/>
      <c r="D694" s="19"/>
      <c r="E694" s="35" t="str">
        <f>IF(D694&gt;0,VLOOKUP(D694,伝票発行元!$A$2:$B$111,2,FALSE), "")</f>
        <v/>
      </c>
      <c r="F694" s="20"/>
      <c r="G694" s="35" t="str">
        <f>IF(F694&gt;0,VLOOKUP(F694,扱い!$A$2:$B$100,2,FALSE), "")</f>
        <v/>
      </c>
      <c r="H694" s="19"/>
      <c r="I694" s="35" t="str">
        <f>IF(H694&gt;0,VLOOKUP(H694,科目集計!$B$2:$C$206,2,FALSE), "")</f>
        <v/>
      </c>
      <c r="J694" s="21"/>
      <c r="K694" s="22"/>
    </row>
    <row r="695" spans="1:11" ht="17.25" customHeight="1" x14ac:dyDescent="0.15">
      <c r="A695" s="16"/>
      <c r="B695" s="17"/>
      <c r="C695" s="18"/>
      <c r="D695" s="19"/>
      <c r="E695" s="35" t="str">
        <f>IF(D695&gt;0,VLOOKUP(D695,伝票発行元!$A$2:$B$111,2,FALSE), "")</f>
        <v/>
      </c>
      <c r="F695" s="20"/>
      <c r="G695" s="35" t="str">
        <f>IF(F695&gt;0,VLOOKUP(F695,扱い!$A$2:$B$100,2,FALSE), "")</f>
        <v/>
      </c>
      <c r="H695" s="19"/>
      <c r="I695" s="35" t="str">
        <f>IF(H695&gt;0,VLOOKUP(H695,科目集計!$B$2:$C$206,2,FALSE), "")</f>
        <v/>
      </c>
      <c r="J695" s="21"/>
      <c r="K695" s="22"/>
    </row>
    <row r="696" spans="1:11" ht="17.25" customHeight="1" x14ac:dyDescent="0.15">
      <c r="A696" s="16"/>
      <c r="B696" s="17"/>
      <c r="C696" s="18"/>
      <c r="D696" s="19"/>
      <c r="E696" s="35" t="str">
        <f>IF(D696&gt;0,VLOOKUP(D696,伝票発行元!$A$2:$B$111,2,FALSE), "")</f>
        <v/>
      </c>
      <c r="F696" s="20"/>
      <c r="G696" s="35" t="str">
        <f>IF(F696&gt;0,VLOOKUP(F696,扱い!$A$2:$B$100,2,FALSE), "")</f>
        <v/>
      </c>
      <c r="H696" s="19"/>
      <c r="I696" s="35" t="str">
        <f>IF(H696&gt;0,VLOOKUP(H696,科目集計!$B$2:$C$206,2,FALSE), "")</f>
        <v/>
      </c>
      <c r="J696" s="21"/>
      <c r="K696" s="22"/>
    </row>
    <row r="697" spans="1:11" ht="17.25" customHeight="1" x14ac:dyDescent="0.15">
      <c r="A697" s="16"/>
      <c r="B697" s="17"/>
      <c r="C697" s="18"/>
      <c r="D697" s="19"/>
      <c r="E697" s="35" t="str">
        <f>IF(D697&gt;0,VLOOKUP(D697,伝票発行元!$A$2:$B$111,2,FALSE), "")</f>
        <v/>
      </c>
      <c r="F697" s="20"/>
      <c r="G697" s="35" t="str">
        <f>IF(F697&gt;0,VLOOKUP(F697,扱い!$A$2:$B$100,2,FALSE), "")</f>
        <v/>
      </c>
      <c r="H697" s="19"/>
      <c r="I697" s="35" t="str">
        <f>IF(H697&gt;0,VLOOKUP(H697,科目集計!$B$2:$C$206,2,FALSE), "")</f>
        <v/>
      </c>
      <c r="J697" s="21"/>
      <c r="K697" s="22"/>
    </row>
    <row r="698" spans="1:11" ht="17.25" customHeight="1" x14ac:dyDescent="0.15">
      <c r="A698" s="16"/>
      <c r="B698" s="17"/>
      <c r="C698" s="18"/>
      <c r="D698" s="19"/>
      <c r="E698" s="35" t="str">
        <f>IF(D698&gt;0,VLOOKUP(D698,伝票発行元!$A$2:$B$111,2,FALSE), "")</f>
        <v/>
      </c>
      <c r="F698" s="20"/>
      <c r="G698" s="35" t="str">
        <f>IF(F698&gt;0,VLOOKUP(F698,扱い!$A$2:$B$100,2,FALSE), "")</f>
        <v/>
      </c>
      <c r="H698" s="19"/>
      <c r="I698" s="35" t="str">
        <f>IF(H698&gt;0,VLOOKUP(H698,科目集計!$B$2:$C$206,2,FALSE), "")</f>
        <v/>
      </c>
      <c r="J698" s="21"/>
      <c r="K698" s="22"/>
    </row>
    <row r="699" spans="1:11" ht="17.25" customHeight="1" x14ac:dyDescent="0.15">
      <c r="A699" s="16"/>
      <c r="B699" s="17"/>
      <c r="C699" s="18"/>
      <c r="D699" s="19"/>
      <c r="E699" s="35" t="str">
        <f>IF(D699&gt;0,VLOOKUP(D699,伝票発行元!$A$2:$B$111,2,FALSE), "")</f>
        <v/>
      </c>
      <c r="F699" s="20"/>
      <c r="G699" s="35" t="str">
        <f>IF(F699&gt;0,VLOOKUP(F699,扱い!$A$2:$B$100,2,FALSE), "")</f>
        <v/>
      </c>
      <c r="H699" s="19"/>
      <c r="I699" s="35" t="str">
        <f>IF(H699&gt;0,VLOOKUP(H699,科目集計!$B$2:$C$206,2,FALSE), "")</f>
        <v/>
      </c>
      <c r="J699" s="21"/>
      <c r="K699" s="22"/>
    </row>
    <row r="700" spans="1:11" ht="17.25" customHeight="1" x14ac:dyDescent="0.15">
      <c r="A700" s="16"/>
      <c r="B700" s="17"/>
      <c r="C700" s="18"/>
      <c r="D700" s="19"/>
      <c r="E700" s="35" t="str">
        <f>IF(D700&gt;0,VLOOKUP(D700,伝票発行元!$A$2:$B$111,2,FALSE), "")</f>
        <v/>
      </c>
      <c r="F700" s="20"/>
      <c r="G700" s="35" t="str">
        <f>IF(F700&gt;0,VLOOKUP(F700,扱い!$A$2:$B$100,2,FALSE), "")</f>
        <v/>
      </c>
      <c r="H700" s="19"/>
      <c r="I700" s="35" t="str">
        <f>IF(H700&gt;0,VLOOKUP(H700,科目集計!$B$2:$C$206,2,FALSE), "")</f>
        <v/>
      </c>
      <c r="J700" s="21"/>
      <c r="K700" s="22"/>
    </row>
    <row r="701" spans="1:11" ht="17.25" customHeight="1" x14ac:dyDescent="0.15">
      <c r="A701" s="16"/>
      <c r="B701" s="17"/>
      <c r="C701" s="18"/>
      <c r="D701" s="19"/>
      <c r="E701" s="35" t="str">
        <f>IF(D701&gt;0,VLOOKUP(D701,伝票発行元!$A$2:$B$111,2,FALSE), "")</f>
        <v/>
      </c>
      <c r="F701" s="20"/>
      <c r="G701" s="35" t="str">
        <f>IF(F701&gt;0,VLOOKUP(F701,扱い!$A$2:$B$100,2,FALSE), "")</f>
        <v/>
      </c>
      <c r="H701" s="19"/>
      <c r="I701" s="35" t="str">
        <f>IF(H701&gt;0,VLOOKUP(H701,科目集計!$B$2:$C$206,2,FALSE), "")</f>
        <v/>
      </c>
      <c r="J701" s="21"/>
      <c r="K701" s="22"/>
    </row>
    <row r="702" spans="1:11" ht="17.25" customHeight="1" x14ac:dyDescent="0.15">
      <c r="A702" s="16"/>
      <c r="B702" s="17"/>
      <c r="C702" s="18"/>
      <c r="D702" s="19"/>
      <c r="E702" s="35" t="str">
        <f>IF(D702&gt;0,VLOOKUP(D702,伝票発行元!$A$2:$B$111,2,FALSE), "")</f>
        <v/>
      </c>
      <c r="F702" s="20"/>
      <c r="G702" s="35" t="str">
        <f>IF(F702&gt;0,VLOOKUP(F702,扱い!$A$2:$B$100,2,FALSE), "")</f>
        <v/>
      </c>
      <c r="H702" s="19"/>
      <c r="I702" s="35" t="str">
        <f>IF(H702&gt;0,VLOOKUP(H702,科目集計!$B$2:$C$206,2,FALSE), "")</f>
        <v/>
      </c>
      <c r="J702" s="21"/>
      <c r="K702" s="22"/>
    </row>
    <row r="703" spans="1:11" ht="17.25" customHeight="1" x14ac:dyDescent="0.15">
      <c r="A703" s="16"/>
      <c r="B703" s="17"/>
      <c r="C703" s="18"/>
      <c r="D703" s="19"/>
      <c r="E703" s="35" t="str">
        <f>IF(D703&gt;0,VLOOKUP(D703,伝票発行元!$A$2:$B$111,2,FALSE), "")</f>
        <v/>
      </c>
      <c r="F703" s="20"/>
      <c r="G703" s="35" t="str">
        <f>IF(F703&gt;0,VLOOKUP(F703,扱い!$A$2:$B$100,2,FALSE), "")</f>
        <v/>
      </c>
      <c r="H703" s="19"/>
      <c r="I703" s="35" t="str">
        <f>IF(H703&gt;0,VLOOKUP(H703,科目集計!$B$2:$C$206,2,FALSE), "")</f>
        <v/>
      </c>
      <c r="J703" s="21"/>
      <c r="K703" s="22"/>
    </row>
    <row r="704" spans="1:11" ht="17.25" customHeight="1" x14ac:dyDescent="0.15">
      <c r="A704" s="16"/>
      <c r="B704" s="17"/>
      <c r="C704" s="18"/>
      <c r="D704" s="19"/>
      <c r="E704" s="35" t="str">
        <f>IF(D704&gt;0,VLOOKUP(D704,伝票発行元!$A$2:$B$111,2,FALSE), "")</f>
        <v/>
      </c>
      <c r="F704" s="20"/>
      <c r="G704" s="35" t="str">
        <f>IF(F704&gt;0,VLOOKUP(F704,扱い!$A$2:$B$100,2,FALSE), "")</f>
        <v/>
      </c>
      <c r="H704" s="19"/>
      <c r="I704" s="35" t="str">
        <f>IF(H704&gt;0,VLOOKUP(H704,科目集計!$B$2:$C$206,2,FALSE), "")</f>
        <v/>
      </c>
      <c r="J704" s="21"/>
      <c r="K704" s="22"/>
    </row>
    <row r="705" spans="1:11" ht="17.25" customHeight="1" x14ac:dyDescent="0.15">
      <c r="A705" s="16"/>
      <c r="B705" s="17"/>
      <c r="C705" s="18"/>
      <c r="D705" s="19"/>
      <c r="E705" s="35" t="str">
        <f>IF(D705&gt;0,VLOOKUP(D705,伝票発行元!$A$2:$B$111,2,FALSE), "")</f>
        <v/>
      </c>
      <c r="F705" s="20"/>
      <c r="G705" s="35" t="str">
        <f>IF(F705&gt;0,VLOOKUP(F705,扱い!$A$2:$B$100,2,FALSE), "")</f>
        <v/>
      </c>
      <c r="H705" s="19"/>
      <c r="I705" s="35" t="str">
        <f>IF(H705&gt;0,VLOOKUP(H705,科目集計!$B$2:$C$206,2,FALSE), "")</f>
        <v/>
      </c>
      <c r="J705" s="21"/>
      <c r="K705" s="22"/>
    </row>
    <row r="706" spans="1:11" ht="17.25" customHeight="1" x14ac:dyDescent="0.15">
      <c r="A706" s="16"/>
      <c r="B706" s="17"/>
      <c r="C706" s="18"/>
      <c r="D706" s="19"/>
      <c r="E706" s="35" t="str">
        <f>IF(D706&gt;0,VLOOKUP(D706,伝票発行元!$A$2:$B$111,2,FALSE), "")</f>
        <v/>
      </c>
      <c r="F706" s="20"/>
      <c r="G706" s="35" t="str">
        <f>IF(F706&gt;0,VLOOKUP(F706,扱い!$A$2:$B$100,2,FALSE), "")</f>
        <v/>
      </c>
      <c r="H706" s="19"/>
      <c r="I706" s="35" t="str">
        <f>IF(H706&gt;0,VLOOKUP(H706,科目集計!$B$2:$C$206,2,FALSE), "")</f>
        <v/>
      </c>
      <c r="J706" s="21"/>
      <c r="K706" s="22"/>
    </row>
    <row r="707" spans="1:11" ht="17.25" customHeight="1" x14ac:dyDescent="0.15">
      <c r="A707" s="16"/>
      <c r="B707" s="17"/>
      <c r="C707" s="18"/>
      <c r="D707" s="19"/>
      <c r="E707" s="35" t="str">
        <f>IF(D707&gt;0,VLOOKUP(D707,伝票発行元!$A$2:$B$111,2,FALSE), "")</f>
        <v/>
      </c>
      <c r="F707" s="20"/>
      <c r="G707" s="35" t="str">
        <f>IF(F707&gt;0,VLOOKUP(F707,扱い!$A$2:$B$100,2,FALSE), "")</f>
        <v/>
      </c>
      <c r="H707" s="19"/>
      <c r="I707" s="35" t="str">
        <f>IF(H707&gt;0,VLOOKUP(H707,科目集計!$B$2:$C$206,2,FALSE), "")</f>
        <v/>
      </c>
      <c r="J707" s="21"/>
      <c r="K707" s="22"/>
    </row>
    <row r="708" spans="1:11" ht="17.25" customHeight="1" x14ac:dyDescent="0.15">
      <c r="A708" s="16"/>
      <c r="B708" s="17"/>
      <c r="C708" s="18"/>
      <c r="D708" s="19"/>
      <c r="E708" s="35" t="str">
        <f>IF(D708&gt;0,VLOOKUP(D708,伝票発行元!$A$2:$B$111,2,FALSE), "")</f>
        <v/>
      </c>
      <c r="F708" s="20"/>
      <c r="G708" s="35" t="str">
        <f>IF(F708&gt;0,VLOOKUP(F708,扱い!$A$2:$B$100,2,FALSE), "")</f>
        <v/>
      </c>
      <c r="H708" s="19"/>
      <c r="I708" s="35" t="str">
        <f>IF(H708&gt;0,VLOOKUP(H708,科目集計!$B$2:$C$206,2,FALSE), "")</f>
        <v/>
      </c>
      <c r="J708" s="21"/>
      <c r="K708" s="22"/>
    </row>
    <row r="709" spans="1:11" ht="17.25" customHeight="1" x14ac:dyDescent="0.15">
      <c r="A709" s="16"/>
      <c r="B709" s="17"/>
      <c r="C709" s="18"/>
      <c r="D709" s="19"/>
      <c r="E709" s="35" t="str">
        <f>IF(D709&gt;0,VLOOKUP(D709,伝票発行元!$A$2:$B$111,2,FALSE), "")</f>
        <v/>
      </c>
      <c r="F709" s="20"/>
      <c r="G709" s="35" t="str">
        <f>IF(F709&gt;0,VLOOKUP(F709,扱い!$A$2:$B$100,2,FALSE), "")</f>
        <v/>
      </c>
      <c r="H709" s="19"/>
      <c r="I709" s="35" t="str">
        <f>IF(H709&gt;0,VLOOKUP(H709,科目集計!$B$2:$C$206,2,FALSE), "")</f>
        <v/>
      </c>
      <c r="J709" s="21"/>
      <c r="K709" s="22"/>
    </row>
    <row r="710" spans="1:11" ht="17.25" customHeight="1" x14ac:dyDescent="0.15">
      <c r="A710" s="16"/>
      <c r="B710" s="17"/>
      <c r="C710" s="18"/>
      <c r="D710" s="19"/>
      <c r="E710" s="35" t="str">
        <f>IF(D710&gt;0,VLOOKUP(D710,伝票発行元!$A$2:$B$111,2,FALSE), "")</f>
        <v/>
      </c>
      <c r="F710" s="20"/>
      <c r="G710" s="35" t="str">
        <f>IF(F710&gt;0,VLOOKUP(F710,扱い!$A$2:$B$100,2,FALSE), "")</f>
        <v/>
      </c>
      <c r="H710" s="19"/>
      <c r="I710" s="35" t="str">
        <f>IF(H710&gt;0,VLOOKUP(H710,科目集計!$B$2:$C$206,2,FALSE), "")</f>
        <v/>
      </c>
      <c r="J710" s="21"/>
      <c r="K710" s="22"/>
    </row>
    <row r="711" spans="1:11" ht="17.25" customHeight="1" x14ac:dyDescent="0.15">
      <c r="A711" s="16"/>
      <c r="B711" s="17"/>
      <c r="C711" s="18"/>
      <c r="D711" s="19"/>
      <c r="E711" s="35" t="str">
        <f>IF(D711&gt;0,VLOOKUP(D711,伝票発行元!$A$2:$B$111,2,FALSE), "")</f>
        <v/>
      </c>
      <c r="F711" s="20"/>
      <c r="G711" s="35" t="str">
        <f>IF(F711&gt;0,VLOOKUP(F711,扱い!$A$2:$B$100,2,FALSE), "")</f>
        <v/>
      </c>
      <c r="H711" s="19"/>
      <c r="I711" s="35" t="str">
        <f>IF(H711&gt;0,VLOOKUP(H711,科目集計!$B$2:$C$206,2,FALSE), "")</f>
        <v/>
      </c>
      <c r="J711" s="21"/>
      <c r="K711" s="22"/>
    </row>
    <row r="712" spans="1:11" ht="17.25" customHeight="1" x14ac:dyDescent="0.15">
      <c r="A712" s="16"/>
      <c r="B712" s="17"/>
      <c r="C712" s="18"/>
      <c r="D712" s="19"/>
      <c r="E712" s="35" t="str">
        <f>IF(D712&gt;0,VLOOKUP(D712,伝票発行元!$A$2:$B$111,2,FALSE), "")</f>
        <v/>
      </c>
      <c r="F712" s="20"/>
      <c r="G712" s="35" t="str">
        <f>IF(F712&gt;0,VLOOKUP(F712,扱い!$A$2:$B$100,2,FALSE), "")</f>
        <v/>
      </c>
      <c r="H712" s="19"/>
      <c r="I712" s="35" t="str">
        <f>IF(H712&gt;0,VLOOKUP(H712,科目集計!$B$2:$C$206,2,FALSE), "")</f>
        <v/>
      </c>
      <c r="J712" s="21"/>
      <c r="K712" s="22"/>
    </row>
    <row r="713" spans="1:11" ht="17.25" customHeight="1" x14ac:dyDescent="0.15">
      <c r="A713" s="16"/>
      <c r="B713" s="17"/>
      <c r="C713" s="18"/>
      <c r="D713" s="19"/>
      <c r="E713" s="35" t="str">
        <f>IF(D713&gt;0,VLOOKUP(D713,伝票発行元!$A$2:$B$111,2,FALSE), "")</f>
        <v/>
      </c>
      <c r="F713" s="20"/>
      <c r="G713" s="35" t="str">
        <f>IF(F713&gt;0,VLOOKUP(F713,扱い!$A$2:$B$100,2,FALSE), "")</f>
        <v/>
      </c>
      <c r="H713" s="19"/>
      <c r="I713" s="35" t="str">
        <f>IF(H713&gt;0,VLOOKUP(H713,科目集計!$B$2:$C$206,2,FALSE), "")</f>
        <v/>
      </c>
      <c r="J713" s="21"/>
      <c r="K713" s="22"/>
    </row>
    <row r="714" spans="1:11" ht="17.25" customHeight="1" x14ac:dyDescent="0.15">
      <c r="A714" s="16"/>
      <c r="B714" s="17"/>
      <c r="C714" s="18"/>
      <c r="D714" s="19"/>
      <c r="E714" s="35" t="str">
        <f>IF(D714&gt;0,VLOOKUP(D714,伝票発行元!$A$2:$B$111,2,FALSE), "")</f>
        <v/>
      </c>
      <c r="F714" s="20"/>
      <c r="G714" s="35" t="str">
        <f>IF(F714&gt;0,VLOOKUP(F714,扱い!$A$2:$B$100,2,FALSE), "")</f>
        <v/>
      </c>
      <c r="H714" s="19"/>
      <c r="I714" s="35" t="str">
        <f>IF(H714&gt;0,VLOOKUP(H714,科目集計!$B$2:$C$206,2,FALSE), "")</f>
        <v/>
      </c>
      <c r="J714" s="21"/>
      <c r="K714" s="22"/>
    </row>
    <row r="715" spans="1:11" ht="17.25" customHeight="1" x14ac:dyDescent="0.15">
      <c r="A715" s="16"/>
      <c r="B715" s="17"/>
      <c r="C715" s="18"/>
      <c r="D715" s="19"/>
      <c r="E715" s="35" t="str">
        <f>IF(D715&gt;0,VLOOKUP(D715,伝票発行元!$A$2:$B$111,2,FALSE), "")</f>
        <v/>
      </c>
      <c r="F715" s="20"/>
      <c r="G715" s="35" t="str">
        <f>IF(F715&gt;0,VLOOKUP(F715,扱い!$A$2:$B$100,2,FALSE), "")</f>
        <v/>
      </c>
      <c r="H715" s="19"/>
      <c r="I715" s="35" t="str">
        <f>IF(H715&gt;0,VLOOKUP(H715,科目集計!$B$2:$C$206,2,FALSE), "")</f>
        <v/>
      </c>
      <c r="J715" s="21"/>
      <c r="K715" s="22"/>
    </row>
    <row r="716" spans="1:11" ht="17.25" customHeight="1" x14ac:dyDescent="0.15">
      <c r="A716" s="16"/>
      <c r="B716" s="17"/>
      <c r="C716" s="18"/>
      <c r="D716" s="19"/>
      <c r="E716" s="35" t="str">
        <f>IF(D716&gt;0,VLOOKUP(D716,伝票発行元!$A$2:$B$111,2,FALSE), "")</f>
        <v/>
      </c>
      <c r="F716" s="20"/>
      <c r="G716" s="35" t="str">
        <f>IF(F716&gt;0,VLOOKUP(F716,扱い!$A$2:$B$100,2,FALSE), "")</f>
        <v/>
      </c>
      <c r="H716" s="19"/>
      <c r="I716" s="35" t="str">
        <f>IF(H716&gt;0,VLOOKUP(H716,科目集計!$B$2:$C$206,2,FALSE), "")</f>
        <v/>
      </c>
      <c r="J716" s="21"/>
      <c r="K716" s="22"/>
    </row>
    <row r="717" spans="1:11" ht="17.25" customHeight="1" x14ac:dyDescent="0.15">
      <c r="A717" s="16"/>
      <c r="B717" s="17"/>
      <c r="C717" s="18"/>
      <c r="D717" s="19"/>
      <c r="E717" s="35" t="str">
        <f>IF(D717&gt;0,VLOOKUP(D717,伝票発行元!$A$2:$B$111,2,FALSE), "")</f>
        <v/>
      </c>
      <c r="F717" s="20"/>
      <c r="G717" s="35" t="str">
        <f>IF(F717&gt;0,VLOOKUP(F717,扱い!$A$2:$B$100,2,FALSE), "")</f>
        <v/>
      </c>
      <c r="H717" s="19"/>
      <c r="I717" s="35" t="str">
        <f>IF(H717&gt;0,VLOOKUP(H717,科目集計!$B$2:$C$206,2,FALSE), "")</f>
        <v/>
      </c>
      <c r="J717" s="21"/>
      <c r="K717" s="22"/>
    </row>
    <row r="718" spans="1:11" ht="17.25" customHeight="1" x14ac:dyDescent="0.15">
      <c r="A718" s="16"/>
      <c r="B718" s="17"/>
      <c r="C718" s="18"/>
      <c r="D718" s="19"/>
      <c r="E718" s="35" t="str">
        <f>IF(D718&gt;0,VLOOKUP(D718,伝票発行元!$A$2:$B$111,2,FALSE), "")</f>
        <v/>
      </c>
      <c r="F718" s="20"/>
      <c r="G718" s="35" t="str">
        <f>IF(F718&gt;0,VLOOKUP(F718,扱い!$A$2:$B$100,2,FALSE), "")</f>
        <v/>
      </c>
      <c r="H718" s="19"/>
      <c r="I718" s="35" t="str">
        <f>IF(H718&gt;0,VLOOKUP(H718,科目集計!$B$2:$C$206,2,FALSE), "")</f>
        <v/>
      </c>
      <c r="J718" s="21"/>
      <c r="K718" s="22"/>
    </row>
    <row r="719" spans="1:11" ht="17.25" customHeight="1" x14ac:dyDescent="0.15">
      <c r="A719" s="16"/>
      <c r="B719" s="17"/>
      <c r="C719" s="18"/>
      <c r="D719" s="19"/>
      <c r="E719" s="35" t="str">
        <f>IF(D719&gt;0,VLOOKUP(D719,伝票発行元!$A$2:$B$111,2,FALSE), "")</f>
        <v/>
      </c>
      <c r="F719" s="20"/>
      <c r="G719" s="35" t="str">
        <f>IF(F719&gt;0,VLOOKUP(F719,扱い!$A$2:$B$100,2,FALSE), "")</f>
        <v/>
      </c>
      <c r="H719" s="19"/>
      <c r="I719" s="35" t="str">
        <f>IF(H719&gt;0,VLOOKUP(H719,科目集計!$B$2:$C$206,2,FALSE), "")</f>
        <v/>
      </c>
      <c r="J719" s="21"/>
      <c r="K719" s="22"/>
    </row>
    <row r="720" spans="1:11" ht="17.25" customHeight="1" x14ac:dyDescent="0.15">
      <c r="A720" s="16"/>
      <c r="B720" s="17"/>
      <c r="C720" s="18"/>
      <c r="D720" s="19"/>
      <c r="E720" s="35" t="str">
        <f>IF(D720&gt;0,VLOOKUP(D720,伝票発行元!$A$2:$B$111,2,FALSE), "")</f>
        <v/>
      </c>
      <c r="F720" s="20"/>
      <c r="G720" s="35" t="str">
        <f>IF(F720&gt;0,VLOOKUP(F720,扱い!$A$2:$B$100,2,FALSE), "")</f>
        <v/>
      </c>
      <c r="H720" s="19"/>
      <c r="I720" s="35" t="str">
        <f>IF(H720&gt;0,VLOOKUP(H720,科目集計!$B$2:$C$206,2,FALSE), "")</f>
        <v/>
      </c>
      <c r="J720" s="21"/>
      <c r="K720" s="22"/>
    </row>
    <row r="721" spans="1:11" ht="17.25" customHeight="1" x14ac:dyDescent="0.15">
      <c r="A721" s="16"/>
      <c r="B721" s="17"/>
      <c r="C721" s="18"/>
      <c r="D721" s="19"/>
      <c r="E721" s="35" t="str">
        <f>IF(D721&gt;0,VLOOKUP(D721,伝票発行元!$A$2:$B$111,2,FALSE), "")</f>
        <v/>
      </c>
      <c r="F721" s="20"/>
      <c r="G721" s="35" t="str">
        <f>IF(F721&gt;0,VLOOKUP(F721,扱い!$A$2:$B$100,2,FALSE), "")</f>
        <v/>
      </c>
      <c r="H721" s="19"/>
      <c r="I721" s="35" t="str">
        <f>IF(H721&gt;0,VLOOKUP(H721,科目集計!$B$2:$C$206,2,FALSE), "")</f>
        <v/>
      </c>
      <c r="J721" s="21"/>
      <c r="K721" s="22"/>
    </row>
    <row r="722" spans="1:11" ht="17.25" customHeight="1" x14ac:dyDescent="0.15">
      <c r="A722" s="16"/>
      <c r="B722" s="17"/>
      <c r="C722" s="18"/>
      <c r="D722" s="19"/>
      <c r="E722" s="35" t="str">
        <f>IF(D722&gt;0,VLOOKUP(D722,伝票発行元!$A$2:$B$111,2,FALSE), "")</f>
        <v/>
      </c>
      <c r="F722" s="20"/>
      <c r="G722" s="35" t="str">
        <f>IF(F722&gt;0,VLOOKUP(F722,扱い!$A$2:$B$100,2,FALSE), "")</f>
        <v/>
      </c>
      <c r="H722" s="19"/>
      <c r="I722" s="35" t="str">
        <f>IF(H722&gt;0,VLOOKUP(H722,科目集計!$B$2:$C$206,2,FALSE), "")</f>
        <v/>
      </c>
      <c r="J722" s="21"/>
      <c r="K722" s="22"/>
    </row>
    <row r="723" spans="1:11" ht="17.25" customHeight="1" x14ac:dyDescent="0.15">
      <c r="A723" s="16"/>
      <c r="B723" s="17"/>
      <c r="C723" s="18"/>
      <c r="D723" s="19"/>
      <c r="E723" s="35" t="str">
        <f>IF(D723&gt;0,VLOOKUP(D723,伝票発行元!$A$2:$B$111,2,FALSE), "")</f>
        <v/>
      </c>
      <c r="F723" s="20"/>
      <c r="G723" s="35" t="str">
        <f>IF(F723&gt;0,VLOOKUP(F723,扱い!$A$2:$B$100,2,FALSE), "")</f>
        <v/>
      </c>
      <c r="H723" s="19"/>
      <c r="I723" s="35" t="str">
        <f>IF(H723&gt;0,VLOOKUP(H723,科目集計!$B$2:$C$206,2,FALSE), "")</f>
        <v/>
      </c>
      <c r="J723" s="21"/>
      <c r="K723" s="22"/>
    </row>
    <row r="724" spans="1:11" ht="17.25" customHeight="1" x14ac:dyDescent="0.15">
      <c r="A724" s="16"/>
      <c r="B724" s="17"/>
      <c r="C724" s="18"/>
      <c r="D724" s="19"/>
      <c r="E724" s="35" t="str">
        <f>IF(D724&gt;0,VLOOKUP(D724,伝票発行元!$A$2:$B$111,2,FALSE), "")</f>
        <v/>
      </c>
      <c r="F724" s="20"/>
      <c r="G724" s="35" t="str">
        <f>IF(F724&gt;0,VLOOKUP(F724,扱い!$A$2:$B$100,2,FALSE), "")</f>
        <v/>
      </c>
      <c r="H724" s="19"/>
      <c r="I724" s="35" t="str">
        <f>IF(H724&gt;0,VLOOKUP(H724,科目集計!$B$2:$C$206,2,FALSE), "")</f>
        <v/>
      </c>
      <c r="J724" s="21"/>
      <c r="K724" s="22"/>
    </row>
    <row r="725" spans="1:11" ht="17.25" customHeight="1" x14ac:dyDescent="0.15">
      <c r="A725" s="16"/>
      <c r="B725" s="17"/>
      <c r="C725" s="18"/>
      <c r="D725" s="19"/>
      <c r="E725" s="35" t="str">
        <f>IF(D725&gt;0,VLOOKUP(D725,伝票発行元!$A$2:$B$111,2,FALSE), "")</f>
        <v/>
      </c>
      <c r="F725" s="20"/>
      <c r="G725" s="35" t="str">
        <f>IF(F725&gt;0,VLOOKUP(F725,扱い!$A$2:$B$100,2,FALSE), "")</f>
        <v/>
      </c>
      <c r="H725" s="19"/>
      <c r="I725" s="35" t="str">
        <f>IF(H725&gt;0,VLOOKUP(H725,科目集計!$B$2:$C$206,2,FALSE), "")</f>
        <v/>
      </c>
      <c r="J725" s="21"/>
      <c r="K725" s="22"/>
    </row>
    <row r="726" spans="1:11" ht="17.25" customHeight="1" x14ac:dyDescent="0.15">
      <c r="A726" s="16"/>
      <c r="B726" s="17"/>
      <c r="C726" s="18"/>
      <c r="D726" s="19"/>
      <c r="E726" s="35" t="str">
        <f>IF(D726&gt;0,VLOOKUP(D726,伝票発行元!$A$2:$B$111,2,FALSE), "")</f>
        <v/>
      </c>
      <c r="F726" s="20"/>
      <c r="G726" s="35" t="str">
        <f>IF(F726&gt;0,VLOOKUP(F726,扱い!$A$2:$B$100,2,FALSE), "")</f>
        <v/>
      </c>
      <c r="H726" s="19"/>
      <c r="I726" s="35" t="str">
        <f>IF(H726&gt;0,VLOOKUP(H726,科目集計!$B$2:$C$206,2,FALSE), "")</f>
        <v/>
      </c>
      <c r="J726" s="21"/>
      <c r="K726" s="22"/>
    </row>
    <row r="727" spans="1:11" ht="17.25" customHeight="1" x14ac:dyDescent="0.15">
      <c r="A727" s="16"/>
      <c r="B727" s="17"/>
      <c r="C727" s="18"/>
      <c r="D727" s="19"/>
      <c r="E727" s="35" t="str">
        <f>IF(D727&gt;0,VLOOKUP(D727,伝票発行元!$A$2:$B$111,2,FALSE), "")</f>
        <v/>
      </c>
      <c r="F727" s="20"/>
      <c r="G727" s="35" t="str">
        <f>IF(F727&gt;0,VLOOKUP(F727,扱い!$A$2:$B$100,2,FALSE), "")</f>
        <v/>
      </c>
      <c r="H727" s="19"/>
      <c r="I727" s="35" t="str">
        <f>IF(H727&gt;0,VLOOKUP(H727,科目集計!$B$2:$C$206,2,FALSE), "")</f>
        <v/>
      </c>
      <c r="J727" s="21"/>
      <c r="K727" s="22"/>
    </row>
    <row r="728" spans="1:11" ht="17.25" customHeight="1" x14ac:dyDescent="0.15">
      <c r="A728" s="16"/>
      <c r="B728" s="17"/>
      <c r="C728" s="18"/>
      <c r="D728" s="19"/>
      <c r="E728" s="35" t="str">
        <f>IF(D728&gt;0,VLOOKUP(D728,伝票発行元!$A$2:$B$111,2,FALSE), "")</f>
        <v/>
      </c>
      <c r="F728" s="20"/>
      <c r="G728" s="35" t="str">
        <f>IF(F728&gt;0,VLOOKUP(F728,扱い!$A$2:$B$100,2,FALSE), "")</f>
        <v/>
      </c>
      <c r="H728" s="19"/>
      <c r="I728" s="35" t="str">
        <f>IF(H728&gt;0,VLOOKUP(H728,科目集計!$B$2:$C$206,2,FALSE), "")</f>
        <v/>
      </c>
      <c r="J728" s="21"/>
      <c r="K728" s="22"/>
    </row>
    <row r="729" spans="1:11" ht="17.25" customHeight="1" x14ac:dyDescent="0.15">
      <c r="A729" s="16"/>
      <c r="B729" s="17"/>
      <c r="C729" s="18"/>
      <c r="D729" s="19"/>
      <c r="E729" s="35" t="str">
        <f>IF(D729&gt;0,VLOOKUP(D729,伝票発行元!$A$2:$B$111,2,FALSE), "")</f>
        <v/>
      </c>
      <c r="F729" s="20"/>
      <c r="G729" s="35" t="str">
        <f>IF(F729&gt;0,VLOOKUP(F729,扱い!$A$2:$B$100,2,FALSE), "")</f>
        <v/>
      </c>
      <c r="H729" s="19"/>
      <c r="I729" s="35" t="str">
        <f>IF(H729&gt;0,VLOOKUP(H729,科目集計!$B$2:$C$206,2,FALSE), "")</f>
        <v/>
      </c>
      <c r="J729" s="21"/>
      <c r="K729" s="22"/>
    </row>
    <row r="730" spans="1:11" ht="17.25" customHeight="1" x14ac:dyDescent="0.15">
      <c r="A730" s="16"/>
      <c r="B730" s="17"/>
      <c r="C730" s="18"/>
      <c r="D730" s="19"/>
      <c r="E730" s="35" t="str">
        <f>IF(D730&gt;0,VLOOKUP(D730,伝票発行元!$A$2:$B$111,2,FALSE), "")</f>
        <v/>
      </c>
      <c r="F730" s="20"/>
      <c r="G730" s="35" t="str">
        <f>IF(F730&gt;0,VLOOKUP(F730,扱い!$A$2:$B$100,2,FALSE), "")</f>
        <v/>
      </c>
      <c r="H730" s="19"/>
      <c r="I730" s="35" t="str">
        <f>IF(H730&gt;0,VLOOKUP(H730,科目集計!$B$2:$C$206,2,FALSE), "")</f>
        <v/>
      </c>
      <c r="J730" s="21"/>
      <c r="K730" s="22"/>
    </row>
    <row r="731" spans="1:11" ht="17.25" customHeight="1" x14ac:dyDescent="0.15">
      <c r="A731" s="16"/>
      <c r="B731" s="17"/>
      <c r="C731" s="18"/>
      <c r="D731" s="19"/>
      <c r="E731" s="35" t="str">
        <f>IF(D731&gt;0,VLOOKUP(D731,伝票発行元!$A$2:$B$111,2,FALSE), "")</f>
        <v/>
      </c>
      <c r="F731" s="20"/>
      <c r="G731" s="35" t="str">
        <f>IF(F731&gt;0,VLOOKUP(F731,扱い!$A$2:$B$100,2,FALSE), "")</f>
        <v/>
      </c>
      <c r="H731" s="19"/>
      <c r="I731" s="35" t="str">
        <f>IF(H731&gt;0,VLOOKUP(H731,科目集計!$B$2:$C$206,2,FALSE), "")</f>
        <v/>
      </c>
      <c r="J731" s="21"/>
      <c r="K731" s="22"/>
    </row>
    <row r="732" spans="1:11" ht="17.25" customHeight="1" x14ac:dyDescent="0.15">
      <c r="A732" s="16"/>
      <c r="B732" s="17"/>
      <c r="C732" s="18"/>
      <c r="D732" s="19"/>
      <c r="E732" s="35" t="str">
        <f>IF(D732&gt;0,VLOOKUP(D732,伝票発行元!$A$2:$B$111,2,FALSE), "")</f>
        <v/>
      </c>
      <c r="F732" s="20"/>
      <c r="G732" s="35" t="str">
        <f>IF(F732&gt;0,VLOOKUP(F732,扱い!$A$2:$B$100,2,FALSE), "")</f>
        <v/>
      </c>
      <c r="H732" s="19"/>
      <c r="I732" s="35" t="str">
        <f>IF(H732&gt;0,VLOOKUP(H732,科目集計!$B$2:$C$206,2,FALSE), "")</f>
        <v/>
      </c>
      <c r="J732" s="21"/>
      <c r="K732" s="22"/>
    </row>
    <row r="733" spans="1:11" ht="17.25" customHeight="1" x14ac:dyDescent="0.15">
      <c r="A733" s="16"/>
      <c r="B733" s="17"/>
      <c r="C733" s="18"/>
      <c r="D733" s="19"/>
      <c r="E733" s="35" t="str">
        <f>IF(D733&gt;0,VLOOKUP(D733,伝票発行元!$A$2:$B$111,2,FALSE), "")</f>
        <v/>
      </c>
      <c r="F733" s="20"/>
      <c r="G733" s="35" t="str">
        <f>IF(F733&gt;0,VLOOKUP(F733,扱い!$A$2:$B$100,2,FALSE), "")</f>
        <v/>
      </c>
      <c r="H733" s="19"/>
      <c r="I733" s="35" t="str">
        <f>IF(H733&gt;0,VLOOKUP(H733,科目集計!$B$2:$C$206,2,FALSE), "")</f>
        <v/>
      </c>
      <c r="J733" s="21"/>
      <c r="K733" s="22"/>
    </row>
    <row r="734" spans="1:11" ht="17.25" customHeight="1" x14ac:dyDescent="0.15">
      <c r="A734" s="16"/>
      <c r="B734" s="17"/>
      <c r="C734" s="18"/>
      <c r="D734" s="19"/>
      <c r="E734" s="35" t="str">
        <f>IF(D734&gt;0,VLOOKUP(D734,伝票発行元!$A$2:$B$111,2,FALSE), "")</f>
        <v/>
      </c>
      <c r="F734" s="20"/>
      <c r="G734" s="35" t="str">
        <f>IF(F734&gt;0,VLOOKUP(F734,扱い!$A$2:$B$100,2,FALSE), "")</f>
        <v/>
      </c>
      <c r="H734" s="19"/>
      <c r="I734" s="35" t="str">
        <f>IF(H734&gt;0,VLOOKUP(H734,科目集計!$B$2:$C$206,2,FALSE), "")</f>
        <v/>
      </c>
      <c r="J734" s="21"/>
      <c r="K734" s="22"/>
    </row>
    <row r="735" spans="1:11" ht="17.25" customHeight="1" x14ac:dyDescent="0.15">
      <c r="A735" s="16"/>
      <c r="B735" s="17"/>
      <c r="C735" s="18"/>
      <c r="D735" s="19"/>
      <c r="E735" s="35" t="str">
        <f>IF(D735&gt;0,VLOOKUP(D735,伝票発行元!$A$2:$B$111,2,FALSE), "")</f>
        <v/>
      </c>
      <c r="F735" s="20"/>
      <c r="G735" s="35" t="str">
        <f>IF(F735&gt;0,VLOOKUP(F735,扱い!$A$2:$B$100,2,FALSE), "")</f>
        <v/>
      </c>
      <c r="H735" s="19"/>
      <c r="I735" s="35" t="str">
        <f>IF(H735&gt;0,VLOOKUP(H735,科目集計!$B$2:$C$206,2,FALSE), "")</f>
        <v/>
      </c>
      <c r="J735" s="21"/>
      <c r="K735" s="22"/>
    </row>
    <row r="736" spans="1:11" ht="17.25" customHeight="1" x14ac:dyDescent="0.15">
      <c r="A736" s="16"/>
      <c r="B736" s="17"/>
      <c r="C736" s="18"/>
      <c r="D736" s="19"/>
      <c r="E736" s="35" t="str">
        <f>IF(D736&gt;0,VLOOKUP(D736,伝票発行元!$A$2:$B$111,2,FALSE), "")</f>
        <v/>
      </c>
      <c r="F736" s="20"/>
      <c r="G736" s="35" t="str">
        <f>IF(F736&gt;0,VLOOKUP(F736,扱い!$A$2:$B$100,2,FALSE), "")</f>
        <v/>
      </c>
      <c r="H736" s="19"/>
      <c r="I736" s="35" t="str">
        <f>IF(H736&gt;0,VLOOKUP(H736,科目集計!$B$2:$C$206,2,FALSE), "")</f>
        <v/>
      </c>
      <c r="J736" s="21"/>
      <c r="K736" s="22"/>
    </row>
    <row r="737" spans="1:11" ht="17.25" customHeight="1" x14ac:dyDescent="0.15">
      <c r="A737" s="16"/>
      <c r="B737" s="17"/>
      <c r="C737" s="18"/>
      <c r="D737" s="19"/>
      <c r="E737" s="35" t="str">
        <f>IF(D737&gt;0,VLOOKUP(D737,伝票発行元!$A$2:$B$111,2,FALSE), "")</f>
        <v/>
      </c>
      <c r="F737" s="20"/>
      <c r="G737" s="35" t="str">
        <f>IF(F737&gt;0,VLOOKUP(F737,扱い!$A$2:$B$100,2,FALSE), "")</f>
        <v/>
      </c>
      <c r="H737" s="19"/>
      <c r="I737" s="35" t="str">
        <f>IF(H737&gt;0,VLOOKUP(H737,科目集計!$B$2:$C$206,2,FALSE), "")</f>
        <v/>
      </c>
      <c r="J737" s="21"/>
      <c r="K737" s="22"/>
    </row>
    <row r="738" spans="1:11" ht="17.25" customHeight="1" x14ac:dyDescent="0.15">
      <c r="A738" s="16"/>
      <c r="B738" s="17"/>
      <c r="C738" s="18"/>
      <c r="D738" s="19"/>
      <c r="E738" s="35" t="str">
        <f>IF(D738&gt;0,VLOOKUP(D738,伝票発行元!$A$2:$B$111,2,FALSE), "")</f>
        <v/>
      </c>
      <c r="F738" s="20"/>
      <c r="G738" s="35" t="str">
        <f>IF(F738&gt;0,VLOOKUP(F738,扱い!$A$2:$B$100,2,FALSE), "")</f>
        <v/>
      </c>
      <c r="H738" s="19"/>
      <c r="I738" s="35" t="str">
        <f>IF(H738&gt;0,VLOOKUP(H738,科目集計!$B$2:$C$206,2,FALSE), "")</f>
        <v/>
      </c>
      <c r="J738" s="21"/>
      <c r="K738" s="22"/>
    </row>
    <row r="739" spans="1:11" ht="17.25" customHeight="1" x14ac:dyDescent="0.15">
      <c r="A739" s="16"/>
      <c r="B739" s="17"/>
      <c r="C739" s="18"/>
      <c r="D739" s="19"/>
      <c r="E739" s="35" t="str">
        <f>IF(D739&gt;0,VLOOKUP(D739,伝票発行元!$A$2:$B$111,2,FALSE), "")</f>
        <v/>
      </c>
      <c r="F739" s="20"/>
      <c r="G739" s="35" t="str">
        <f>IF(F739&gt;0,VLOOKUP(F739,扱い!$A$2:$B$100,2,FALSE), "")</f>
        <v/>
      </c>
      <c r="H739" s="19"/>
      <c r="I739" s="35" t="str">
        <f>IF(H739&gt;0,VLOOKUP(H739,科目集計!$B$2:$C$206,2,FALSE), "")</f>
        <v/>
      </c>
      <c r="J739" s="21"/>
      <c r="K739" s="22"/>
    </row>
    <row r="740" spans="1:11" ht="17.25" customHeight="1" x14ac:dyDescent="0.15">
      <c r="A740" s="16"/>
      <c r="B740" s="17"/>
      <c r="C740" s="18"/>
      <c r="D740" s="19"/>
      <c r="E740" s="35" t="str">
        <f>IF(D740&gt;0,VLOOKUP(D740,伝票発行元!$A$2:$B$111,2,FALSE), "")</f>
        <v/>
      </c>
      <c r="F740" s="20"/>
      <c r="G740" s="35" t="str">
        <f>IF(F740&gt;0,VLOOKUP(F740,扱い!$A$2:$B$100,2,FALSE), "")</f>
        <v/>
      </c>
      <c r="H740" s="19"/>
      <c r="I740" s="35" t="str">
        <f>IF(H740&gt;0,VLOOKUP(H740,科目集計!$B$2:$C$206,2,FALSE), "")</f>
        <v/>
      </c>
      <c r="J740" s="21"/>
      <c r="K740" s="22"/>
    </row>
    <row r="741" spans="1:11" ht="17.25" customHeight="1" x14ac:dyDescent="0.15">
      <c r="A741" s="16"/>
      <c r="B741" s="17"/>
      <c r="C741" s="18"/>
      <c r="D741" s="19"/>
      <c r="E741" s="35" t="str">
        <f>IF(D741&gt;0,VLOOKUP(D741,伝票発行元!$A$2:$B$111,2,FALSE), "")</f>
        <v/>
      </c>
      <c r="F741" s="20"/>
      <c r="G741" s="35" t="str">
        <f>IF(F741&gt;0,VLOOKUP(F741,扱い!$A$2:$B$100,2,FALSE), "")</f>
        <v/>
      </c>
      <c r="H741" s="19"/>
      <c r="I741" s="35" t="str">
        <f>IF(H741&gt;0,VLOOKUP(H741,科目集計!$B$2:$C$206,2,FALSE), "")</f>
        <v/>
      </c>
      <c r="J741" s="21"/>
      <c r="K741" s="22"/>
    </row>
    <row r="742" spans="1:11" ht="17.25" customHeight="1" x14ac:dyDescent="0.15">
      <c r="A742" s="16"/>
      <c r="B742" s="17"/>
      <c r="C742" s="18"/>
      <c r="D742" s="19"/>
      <c r="E742" s="35" t="str">
        <f>IF(D742&gt;0,VLOOKUP(D742,伝票発行元!$A$2:$B$111,2,FALSE), "")</f>
        <v/>
      </c>
      <c r="F742" s="20"/>
      <c r="G742" s="35" t="str">
        <f>IF(F742&gt;0,VLOOKUP(F742,扱い!$A$2:$B$100,2,FALSE), "")</f>
        <v/>
      </c>
      <c r="H742" s="19"/>
      <c r="I742" s="35" t="str">
        <f>IF(H742&gt;0,VLOOKUP(H742,科目集計!$B$2:$C$206,2,FALSE), "")</f>
        <v/>
      </c>
      <c r="J742" s="21"/>
      <c r="K742" s="22"/>
    </row>
    <row r="743" spans="1:11" ht="17.25" customHeight="1" x14ac:dyDescent="0.15">
      <c r="A743" s="16"/>
      <c r="B743" s="17"/>
      <c r="C743" s="18"/>
      <c r="D743" s="19"/>
      <c r="E743" s="35" t="str">
        <f>IF(D743&gt;0,VLOOKUP(D743,伝票発行元!$A$2:$B$111,2,FALSE), "")</f>
        <v/>
      </c>
      <c r="F743" s="20"/>
      <c r="G743" s="35" t="str">
        <f>IF(F743&gt;0,VLOOKUP(F743,扱い!$A$2:$B$100,2,FALSE), "")</f>
        <v/>
      </c>
      <c r="H743" s="19"/>
      <c r="I743" s="35" t="str">
        <f>IF(H743&gt;0,VLOOKUP(H743,科目集計!$B$2:$C$206,2,FALSE), "")</f>
        <v/>
      </c>
      <c r="J743" s="21"/>
      <c r="K743" s="22"/>
    </row>
    <row r="744" spans="1:11" ht="17.25" customHeight="1" x14ac:dyDescent="0.15">
      <c r="A744" s="16"/>
      <c r="B744" s="17"/>
      <c r="C744" s="18"/>
      <c r="D744" s="19"/>
      <c r="E744" s="35" t="str">
        <f>IF(D744&gt;0,VLOOKUP(D744,伝票発行元!$A$2:$B$111,2,FALSE), "")</f>
        <v/>
      </c>
      <c r="F744" s="20"/>
      <c r="G744" s="35" t="str">
        <f>IF(F744&gt;0,VLOOKUP(F744,扱い!$A$2:$B$100,2,FALSE), "")</f>
        <v/>
      </c>
      <c r="H744" s="19"/>
      <c r="I744" s="35" t="str">
        <f>IF(H744&gt;0,VLOOKUP(H744,科目集計!$B$2:$C$206,2,FALSE), "")</f>
        <v/>
      </c>
      <c r="J744" s="21"/>
      <c r="K744" s="22"/>
    </row>
    <row r="745" spans="1:11" ht="17.25" customHeight="1" x14ac:dyDescent="0.15">
      <c r="A745" s="16"/>
      <c r="B745" s="17"/>
      <c r="C745" s="18"/>
      <c r="D745" s="19"/>
      <c r="E745" s="35" t="str">
        <f>IF(D745&gt;0,VLOOKUP(D745,伝票発行元!$A$2:$B$111,2,FALSE), "")</f>
        <v/>
      </c>
      <c r="F745" s="20"/>
      <c r="G745" s="35" t="str">
        <f>IF(F745&gt;0,VLOOKUP(F745,扱い!$A$2:$B$100,2,FALSE), "")</f>
        <v/>
      </c>
      <c r="H745" s="19"/>
      <c r="I745" s="35" t="str">
        <f>IF(H745&gt;0,VLOOKUP(H745,科目集計!$B$2:$C$206,2,FALSE), "")</f>
        <v/>
      </c>
      <c r="J745" s="21"/>
      <c r="K745" s="22"/>
    </row>
    <row r="746" spans="1:11" ht="17.25" customHeight="1" x14ac:dyDescent="0.15">
      <c r="A746" s="16"/>
      <c r="B746" s="17"/>
      <c r="C746" s="18"/>
      <c r="D746" s="19"/>
      <c r="E746" s="35" t="str">
        <f>IF(D746&gt;0,VLOOKUP(D746,伝票発行元!$A$2:$B$111,2,FALSE), "")</f>
        <v/>
      </c>
      <c r="F746" s="20"/>
      <c r="G746" s="35" t="str">
        <f>IF(F746&gt;0,VLOOKUP(F746,扱い!$A$2:$B$100,2,FALSE), "")</f>
        <v/>
      </c>
      <c r="H746" s="19"/>
      <c r="I746" s="35" t="str">
        <f>IF(H746&gt;0,VLOOKUP(H746,科目集計!$B$2:$C$206,2,FALSE), "")</f>
        <v/>
      </c>
      <c r="J746" s="21"/>
      <c r="K746" s="22"/>
    </row>
    <row r="747" spans="1:11" ht="17.25" customHeight="1" x14ac:dyDescent="0.15">
      <c r="A747" s="16"/>
      <c r="B747" s="17"/>
      <c r="C747" s="18"/>
      <c r="D747" s="19"/>
      <c r="E747" s="35" t="str">
        <f>IF(D747&gt;0,VLOOKUP(D747,伝票発行元!$A$2:$B$111,2,FALSE), "")</f>
        <v/>
      </c>
      <c r="F747" s="20"/>
      <c r="G747" s="35" t="str">
        <f>IF(F747&gt;0,VLOOKUP(F747,扱い!$A$2:$B$100,2,FALSE), "")</f>
        <v/>
      </c>
      <c r="H747" s="19"/>
      <c r="I747" s="35" t="str">
        <f>IF(H747&gt;0,VLOOKUP(H747,科目集計!$B$2:$C$206,2,FALSE), "")</f>
        <v/>
      </c>
      <c r="J747" s="21"/>
      <c r="K747" s="22"/>
    </row>
    <row r="748" spans="1:11" ht="17.25" customHeight="1" x14ac:dyDescent="0.15">
      <c r="A748" s="16"/>
      <c r="B748" s="17"/>
      <c r="C748" s="18"/>
      <c r="D748" s="19"/>
      <c r="E748" s="35" t="str">
        <f>IF(D748&gt;0,VLOOKUP(D748,伝票発行元!$A$2:$B$111,2,FALSE), "")</f>
        <v/>
      </c>
      <c r="F748" s="20"/>
      <c r="G748" s="35" t="str">
        <f>IF(F748&gt;0,VLOOKUP(F748,扱い!$A$2:$B$100,2,FALSE), "")</f>
        <v/>
      </c>
      <c r="H748" s="19"/>
      <c r="I748" s="35" t="str">
        <f>IF(H748&gt;0,VLOOKUP(H748,科目集計!$B$2:$C$206,2,FALSE), "")</f>
        <v/>
      </c>
      <c r="J748" s="21"/>
      <c r="K748" s="22"/>
    </row>
    <row r="749" spans="1:11" ht="17.25" customHeight="1" x14ac:dyDescent="0.15">
      <c r="A749" s="16"/>
      <c r="B749" s="17"/>
      <c r="C749" s="18"/>
      <c r="D749" s="19"/>
      <c r="E749" s="35" t="str">
        <f>IF(D749&gt;0,VLOOKUP(D749,伝票発行元!$A$2:$B$111,2,FALSE), "")</f>
        <v/>
      </c>
      <c r="F749" s="20"/>
      <c r="G749" s="35" t="str">
        <f>IF(F749&gt;0,VLOOKUP(F749,扱い!$A$2:$B$100,2,FALSE), "")</f>
        <v/>
      </c>
      <c r="H749" s="19"/>
      <c r="I749" s="35" t="str">
        <f>IF(H749&gt;0,VLOOKUP(H749,科目集計!$B$2:$C$206,2,FALSE), "")</f>
        <v/>
      </c>
      <c r="J749" s="21"/>
      <c r="K749" s="22"/>
    </row>
    <row r="750" spans="1:11" ht="17.25" customHeight="1" x14ac:dyDescent="0.15">
      <c r="A750" s="16"/>
      <c r="B750" s="17"/>
      <c r="C750" s="18"/>
      <c r="D750" s="19"/>
      <c r="E750" s="35" t="str">
        <f>IF(D750&gt;0,VLOOKUP(D750,伝票発行元!$A$2:$B$111,2,FALSE), "")</f>
        <v/>
      </c>
      <c r="F750" s="20"/>
      <c r="G750" s="35" t="str">
        <f>IF(F750&gt;0,VLOOKUP(F750,扱い!$A$2:$B$100,2,FALSE), "")</f>
        <v/>
      </c>
      <c r="H750" s="19"/>
      <c r="I750" s="35" t="str">
        <f>IF(H750&gt;0,VLOOKUP(H750,科目集計!$B$2:$C$206,2,FALSE), "")</f>
        <v/>
      </c>
      <c r="J750" s="21"/>
      <c r="K750" s="22"/>
    </row>
    <row r="751" spans="1:11" ht="17.25" customHeight="1" x14ac:dyDescent="0.15">
      <c r="A751" s="16"/>
      <c r="B751" s="17"/>
      <c r="C751" s="18"/>
      <c r="D751" s="19"/>
      <c r="E751" s="35" t="str">
        <f>IF(D751&gt;0,VLOOKUP(D751,伝票発行元!$A$2:$B$111,2,FALSE), "")</f>
        <v/>
      </c>
      <c r="F751" s="20"/>
      <c r="G751" s="35" t="str">
        <f>IF(F751&gt;0,VLOOKUP(F751,扱い!$A$2:$B$100,2,FALSE), "")</f>
        <v/>
      </c>
      <c r="H751" s="19"/>
      <c r="I751" s="35" t="str">
        <f>IF(H751&gt;0,VLOOKUP(H751,科目集計!$B$2:$C$206,2,FALSE), "")</f>
        <v/>
      </c>
      <c r="J751" s="21"/>
      <c r="K751" s="22"/>
    </row>
    <row r="752" spans="1:11" ht="17.25" customHeight="1" x14ac:dyDescent="0.15">
      <c r="A752" s="16"/>
      <c r="B752" s="17"/>
      <c r="C752" s="18"/>
      <c r="D752" s="19"/>
      <c r="E752" s="35" t="str">
        <f>IF(D752&gt;0,VLOOKUP(D752,伝票発行元!$A$2:$B$111,2,FALSE), "")</f>
        <v/>
      </c>
      <c r="F752" s="20"/>
      <c r="G752" s="35" t="str">
        <f>IF(F752&gt;0,VLOOKUP(F752,扱い!$A$2:$B$100,2,FALSE), "")</f>
        <v/>
      </c>
      <c r="H752" s="19"/>
      <c r="I752" s="35" t="str">
        <f>IF(H752&gt;0,VLOOKUP(H752,科目集計!$B$2:$C$206,2,FALSE), "")</f>
        <v/>
      </c>
      <c r="J752" s="21"/>
      <c r="K752" s="22"/>
    </row>
    <row r="753" spans="1:11" ht="17.25" customHeight="1" x14ac:dyDescent="0.15">
      <c r="A753" s="16"/>
      <c r="B753" s="17"/>
      <c r="C753" s="18"/>
      <c r="D753" s="19"/>
      <c r="E753" s="35" t="str">
        <f>IF(D753&gt;0,VLOOKUP(D753,伝票発行元!$A$2:$B$111,2,FALSE), "")</f>
        <v/>
      </c>
      <c r="F753" s="20"/>
      <c r="G753" s="35" t="str">
        <f>IF(F753&gt;0,VLOOKUP(F753,扱い!$A$2:$B$100,2,FALSE), "")</f>
        <v/>
      </c>
      <c r="H753" s="19"/>
      <c r="I753" s="35" t="str">
        <f>IF(H753&gt;0,VLOOKUP(H753,科目集計!$B$2:$C$206,2,FALSE), "")</f>
        <v/>
      </c>
      <c r="J753" s="21"/>
      <c r="K753" s="22"/>
    </row>
    <row r="754" spans="1:11" ht="17.25" customHeight="1" x14ac:dyDescent="0.15">
      <c r="A754" s="16"/>
      <c r="B754" s="17"/>
      <c r="C754" s="18"/>
      <c r="D754" s="19"/>
      <c r="E754" s="35" t="str">
        <f>IF(D754&gt;0,VLOOKUP(D754,伝票発行元!$A$2:$B$111,2,FALSE), "")</f>
        <v/>
      </c>
      <c r="F754" s="20"/>
      <c r="G754" s="35" t="str">
        <f>IF(F754&gt;0,VLOOKUP(F754,扱い!$A$2:$B$100,2,FALSE), "")</f>
        <v/>
      </c>
      <c r="H754" s="19"/>
      <c r="I754" s="35" t="str">
        <f>IF(H754&gt;0,VLOOKUP(H754,科目集計!$B$2:$C$206,2,FALSE), "")</f>
        <v/>
      </c>
      <c r="J754" s="21"/>
      <c r="K754" s="22"/>
    </row>
    <row r="755" spans="1:11" ht="17.25" customHeight="1" x14ac:dyDescent="0.15">
      <c r="A755" s="16"/>
      <c r="B755" s="17"/>
      <c r="C755" s="18"/>
      <c r="D755" s="19"/>
      <c r="E755" s="35" t="str">
        <f>IF(D755&gt;0,VLOOKUP(D755,伝票発行元!$A$2:$B$111,2,FALSE), "")</f>
        <v/>
      </c>
      <c r="F755" s="20"/>
      <c r="G755" s="35" t="str">
        <f>IF(F755&gt;0,VLOOKUP(F755,扱い!$A$2:$B$100,2,FALSE), "")</f>
        <v/>
      </c>
      <c r="H755" s="19"/>
      <c r="I755" s="35" t="str">
        <f>IF(H755&gt;0,VLOOKUP(H755,科目集計!$B$2:$C$206,2,FALSE), "")</f>
        <v/>
      </c>
      <c r="J755" s="21"/>
      <c r="K755" s="22"/>
    </row>
    <row r="756" spans="1:11" ht="17.25" customHeight="1" x14ac:dyDescent="0.15">
      <c r="A756" s="16"/>
      <c r="B756" s="17"/>
      <c r="C756" s="18"/>
      <c r="D756" s="19"/>
      <c r="E756" s="35" t="str">
        <f>IF(D756&gt;0,VLOOKUP(D756,伝票発行元!$A$2:$B$111,2,FALSE), "")</f>
        <v/>
      </c>
      <c r="F756" s="20"/>
      <c r="G756" s="35" t="str">
        <f>IF(F756&gt;0,VLOOKUP(F756,扱い!$A$2:$B$100,2,FALSE), "")</f>
        <v/>
      </c>
      <c r="H756" s="19"/>
      <c r="I756" s="35" t="str">
        <f>IF(H756&gt;0,VLOOKUP(H756,科目集計!$B$2:$C$206,2,FALSE), "")</f>
        <v/>
      </c>
      <c r="J756" s="21"/>
      <c r="K756" s="22"/>
    </row>
    <row r="757" spans="1:11" ht="17.25" customHeight="1" x14ac:dyDescent="0.15">
      <c r="A757" s="16"/>
      <c r="B757" s="17"/>
      <c r="C757" s="18"/>
      <c r="D757" s="19"/>
      <c r="E757" s="35" t="str">
        <f>IF(D757&gt;0,VLOOKUP(D757,伝票発行元!$A$2:$B$111,2,FALSE), "")</f>
        <v/>
      </c>
      <c r="F757" s="20"/>
      <c r="G757" s="35" t="str">
        <f>IF(F757&gt;0,VLOOKUP(F757,扱い!$A$2:$B$100,2,FALSE), "")</f>
        <v/>
      </c>
      <c r="H757" s="19"/>
      <c r="I757" s="35" t="str">
        <f>IF(H757&gt;0,VLOOKUP(H757,科目集計!$B$2:$C$206,2,FALSE), "")</f>
        <v/>
      </c>
      <c r="J757" s="21"/>
      <c r="K757" s="22"/>
    </row>
    <row r="758" spans="1:11" ht="17.25" customHeight="1" x14ac:dyDescent="0.15">
      <c r="A758" s="16"/>
      <c r="B758" s="17"/>
      <c r="C758" s="18"/>
      <c r="D758" s="19"/>
      <c r="E758" s="35" t="str">
        <f>IF(D758&gt;0,VLOOKUP(D758,伝票発行元!$A$2:$B$111,2,FALSE), "")</f>
        <v/>
      </c>
      <c r="F758" s="20"/>
      <c r="G758" s="35" t="str">
        <f>IF(F758&gt;0,VLOOKUP(F758,扱い!$A$2:$B$100,2,FALSE), "")</f>
        <v/>
      </c>
      <c r="H758" s="19"/>
      <c r="I758" s="35" t="str">
        <f>IF(H758&gt;0,VLOOKUP(H758,科目集計!$B$2:$C$206,2,FALSE), "")</f>
        <v/>
      </c>
      <c r="J758" s="21"/>
      <c r="K758" s="22"/>
    </row>
    <row r="759" spans="1:11" ht="17.25" customHeight="1" x14ac:dyDescent="0.15">
      <c r="A759" s="16"/>
      <c r="B759" s="17"/>
      <c r="C759" s="18"/>
      <c r="D759" s="19"/>
      <c r="E759" s="35" t="str">
        <f>IF(D759&gt;0,VLOOKUP(D759,伝票発行元!$A$2:$B$111,2,FALSE), "")</f>
        <v/>
      </c>
      <c r="F759" s="20"/>
      <c r="G759" s="35" t="str">
        <f>IF(F759&gt;0,VLOOKUP(F759,扱い!$A$2:$B$100,2,FALSE), "")</f>
        <v/>
      </c>
      <c r="H759" s="19"/>
      <c r="I759" s="35" t="str">
        <f>IF(H759&gt;0,VLOOKUP(H759,科目集計!$B$2:$C$206,2,FALSE), "")</f>
        <v/>
      </c>
      <c r="J759" s="21"/>
      <c r="K759" s="22"/>
    </row>
    <row r="760" spans="1:11" ht="17.25" customHeight="1" x14ac:dyDescent="0.15">
      <c r="A760" s="16"/>
      <c r="B760" s="17"/>
      <c r="C760" s="18"/>
      <c r="D760" s="19"/>
      <c r="E760" s="35" t="str">
        <f>IF(D760&gt;0,VLOOKUP(D760,伝票発行元!$A$2:$B$111,2,FALSE), "")</f>
        <v/>
      </c>
      <c r="F760" s="20"/>
      <c r="G760" s="35" t="str">
        <f>IF(F760&gt;0,VLOOKUP(F760,扱い!$A$2:$B$100,2,FALSE), "")</f>
        <v/>
      </c>
      <c r="H760" s="19"/>
      <c r="I760" s="35" t="str">
        <f>IF(H760&gt;0,VLOOKUP(H760,科目集計!$B$2:$C$206,2,FALSE), "")</f>
        <v/>
      </c>
      <c r="J760" s="21"/>
      <c r="K760" s="22"/>
    </row>
    <row r="761" spans="1:11" ht="17.25" customHeight="1" x14ac:dyDescent="0.15">
      <c r="A761" s="16"/>
      <c r="B761" s="17"/>
      <c r="C761" s="18"/>
      <c r="D761" s="19"/>
      <c r="E761" s="35" t="str">
        <f>IF(D761&gt;0,VLOOKUP(D761,伝票発行元!$A$2:$B$111,2,FALSE), "")</f>
        <v/>
      </c>
      <c r="F761" s="20"/>
      <c r="G761" s="35" t="str">
        <f>IF(F761&gt;0,VLOOKUP(F761,扱い!$A$2:$B$100,2,FALSE), "")</f>
        <v/>
      </c>
      <c r="H761" s="19"/>
      <c r="I761" s="35" t="str">
        <f>IF(H761&gt;0,VLOOKUP(H761,科目集計!$B$2:$C$206,2,FALSE), "")</f>
        <v/>
      </c>
      <c r="J761" s="21"/>
      <c r="K761" s="22"/>
    </row>
    <row r="762" spans="1:11" ht="17.25" customHeight="1" x14ac:dyDescent="0.15">
      <c r="A762" s="16"/>
      <c r="B762" s="17"/>
      <c r="C762" s="18"/>
      <c r="D762" s="19"/>
      <c r="E762" s="35" t="str">
        <f>IF(D762&gt;0,VLOOKUP(D762,伝票発行元!$A$2:$B$111,2,FALSE), "")</f>
        <v/>
      </c>
      <c r="F762" s="20"/>
      <c r="G762" s="35" t="str">
        <f>IF(F762&gt;0,VLOOKUP(F762,扱い!$A$2:$B$100,2,FALSE), "")</f>
        <v/>
      </c>
      <c r="H762" s="19"/>
      <c r="I762" s="35" t="str">
        <f>IF(H762&gt;0,VLOOKUP(H762,科目集計!$B$2:$C$206,2,FALSE), "")</f>
        <v/>
      </c>
      <c r="J762" s="21"/>
      <c r="K762" s="22"/>
    </row>
    <row r="763" spans="1:11" ht="17.25" customHeight="1" x14ac:dyDescent="0.15">
      <c r="A763" s="16"/>
      <c r="B763" s="17"/>
      <c r="C763" s="18"/>
      <c r="D763" s="19"/>
      <c r="E763" s="35" t="str">
        <f>IF(D763&gt;0,VLOOKUP(D763,伝票発行元!$A$2:$B$111,2,FALSE), "")</f>
        <v/>
      </c>
      <c r="F763" s="20"/>
      <c r="G763" s="35" t="str">
        <f>IF(F763&gt;0,VLOOKUP(F763,扱い!$A$2:$B$100,2,FALSE), "")</f>
        <v/>
      </c>
      <c r="H763" s="19"/>
      <c r="I763" s="35" t="str">
        <f>IF(H763&gt;0,VLOOKUP(H763,科目集計!$B$2:$C$206,2,FALSE), "")</f>
        <v/>
      </c>
      <c r="J763" s="21"/>
      <c r="K763" s="22"/>
    </row>
    <row r="764" spans="1:11" ht="17.25" customHeight="1" x14ac:dyDescent="0.15">
      <c r="A764" s="16"/>
      <c r="B764" s="17"/>
      <c r="C764" s="18"/>
      <c r="D764" s="19"/>
      <c r="E764" s="35" t="str">
        <f>IF(D764&gt;0,VLOOKUP(D764,伝票発行元!$A$2:$B$111,2,FALSE), "")</f>
        <v/>
      </c>
      <c r="F764" s="20"/>
      <c r="G764" s="35" t="str">
        <f>IF(F764&gt;0,VLOOKUP(F764,扱い!$A$2:$B$100,2,FALSE), "")</f>
        <v/>
      </c>
      <c r="H764" s="19"/>
      <c r="I764" s="35" t="str">
        <f>IF(H764&gt;0,VLOOKUP(H764,科目集計!$B$2:$C$206,2,FALSE), "")</f>
        <v/>
      </c>
      <c r="J764" s="21"/>
      <c r="K764" s="22"/>
    </row>
    <row r="765" spans="1:11" ht="17.25" customHeight="1" x14ac:dyDescent="0.15">
      <c r="A765" s="16"/>
      <c r="B765" s="17"/>
      <c r="C765" s="18"/>
      <c r="D765" s="19"/>
      <c r="E765" s="35" t="str">
        <f>IF(D765&gt;0,VLOOKUP(D765,伝票発行元!$A$2:$B$111,2,FALSE), "")</f>
        <v/>
      </c>
      <c r="F765" s="20"/>
      <c r="G765" s="35" t="str">
        <f>IF(F765&gt;0,VLOOKUP(F765,扱い!$A$2:$B$100,2,FALSE), "")</f>
        <v/>
      </c>
      <c r="H765" s="19"/>
      <c r="I765" s="35" t="str">
        <f>IF(H765&gt;0,VLOOKUP(H765,科目集計!$B$2:$C$206,2,FALSE), "")</f>
        <v/>
      </c>
      <c r="J765" s="21"/>
      <c r="K765" s="22"/>
    </row>
    <row r="766" spans="1:11" ht="17.25" customHeight="1" x14ac:dyDescent="0.15">
      <c r="A766" s="16"/>
      <c r="B766" s="17"/>
      <c r="C766" s="18"/>
      <c r="D766" s="19"/>
      <c r="E766" s="35" t="str">
        <f>IF(D766&gt;0,VLOOKUP(D766,伝票発行元!$A$2:$B$111,2,FALSE), "")</f>
        <v/>
      </c>
      <c r="F766" s="20"/>
      <c r="G766" s="35" t="str">
        <f>IF(F766&gt;0,VLOOKUP(F766,扱い!$A$2:$B$100,2,FALSE), "")</f>
        <v/>
      </c>
      <c r="H766" s="19"/>
      <c r="I766" s="35" t="str">
        <f>IF(H766&gt;0,VLOOKUP(H766,科目集計!$B$2:$C$206,2,FALSE), "")</f>
        <v/>
      </c>
      <c r="J766" s="21"/>
      <c r="K766" s="22"/>
    </row>
    <row r="767" spans="1:11" ht="17.25" customHeight="1" x14ac:dyDescent="0.15">
      <c r="A767" s="16"/>
      <c r="B767" s="17"/>
      <c r="C767" s="18"/>
      <c r="D767" s="19"/>
      <c r="E767" s="35" t="str">
        <f>IF(D767&gt;0,VLOOKUP(D767,伝票発行元!$A$2:$B$111,2,FALSE), "")</f>
        <v/>
      </c>
      <c r="F767" s="20"/>
      <c r="G767" s="35" t="str">
        <f>IF(F767&gt;0,VLOOKUP(F767,扱い!$A$2:$B$100,2,FALSE), "")</f>
        <v/>
      </c>
      <c r="H767" s="19"/>
      <c r="I767" s="35" t="str">
        <f>IF(H767&gt;0,VLOOKUP(H767,科目集計!$B$2:$C$206,2,FALSE), "")</f>
        <v/>
      </c>
      <c r="J767" s="21"/>
      <c r="K767" s="22"/>
    </row>
    <row r="768" spans="1:11" ht="17.25" customHeight="1" x14ac:dyDescent="0.15">
      <c r="A768" s="16"/>
      <c r="B768" s="17"/>
      <c r="C768" s="18"/>
      <c r="D768" s="19"/>
      <c r="E768" s="35" t="str">
        <f>IF(D768&gt;0,VLOOKUP(D768,伝票発行元!$A$2:$B$111,2,FALSE), "")</f>
        <v/>
      </c>
      <c r="F768" s="20"/>
      <c r="G768" s="35" t="str">
        <f>IF(F768&gt;0,VLOOKUP(F768,扱い!$A$2:$B$100,2,FALSE), "")</f>
        <v/>
      </c>
      <c r="H768" s="19"/>
      <c r="I768" s="35" t="str">
        <f>IF(H768&gt;0,VLOOKUP(H768,科目集計!$B$2:$C$206,2,FALSE), "")</f>
        <v/>
      </c>
      <c r="J768" s="21"/>
      <c r="K768" s="22"/>
    </row>
    <row r="769" spans="1:11" ht="17.25" customHeight="1" x14ac:dyDescent="0.15">
      <c r="A769" s="16"/>
      <c r="B769" s="17"/>
      <c r="C769" s="18"/>
      <c r="D769" s="19"/>
      <c r="E769" s="35" t="str">
        <f>IF(D769&gt;0,VLOOKUP(D769,伝票発行元!$A$2:$B$111,2,FALSE), "")</f>
        <v/>
      </c>
      <c r="F769" s="20"/>
      <c r="G769" s="35" t="str">
        <f>IF(F769&gt;0,VLOOKUP(F769,扱い!$A$2:$B$100,2,FALSE), "")</f>
        <v/>
      </c>
      <c r="H769" s="19"/>
      <c r="I769" s="35" t="str">
        <f>IF(H769&gt;0,VLOOKUP(H769,科目集計!$B$2:$C$206,2,FALSE), "")</f>
        <v/>
      </c>
      <c r="J769" s="21"/>
      <c r="K769" s="22"/>
    </row>
    <row r="770" spans="1:11" ht="17.25" customHeight="1" x14ac:dyDescent="0.15">
      <c r="A770" s="16"/>
      <c r="B770" s="17"/>
      <c r="C770" s="18"/>
      <c r="D770" s="19"/>
      <c r="E770" s="35" t="str">
        <f>IF(D770&gt;0,VLOOKUP(D770,伝票発行元!$A$2:$B$111,2,FALSE), "")</f>
        <v/>
      </c>
      <c r="F770" s="20"/>
      <c r="G770" s="35" t="str">
        <f>IF(F770&gt;0,VLOOKUP(F770,扱い!$A$2:$B$100,2,FALSE), "")</f>
        <v/>
      </c>
      <c r="H770" s="19"/>
      <c r="I770" s="35" t="str">
        <f>IF(H770&gt;0,VLOOKUP(H770,科目集計!$B$2:$C$206,2,FALSE), "")</f>
        <v/>
      </c>
      <c r="J770" s="21"/>
      <c r="K770" s="22"/>
    </row>
    <row r="771" spans="1:11" ht="17.25" customHeight="1" x14ac:dyDescent="0.15">
      <c r="A771" s="16"/>
      <c r="B771" s="17"/>
      <c r="C771" s="18"/>
      <c r="D771" s="19"/>
      <c r="E771" s="35" t="str">
        <f>IF(D771&gt;0,VLOOKUP(D771,伝票発行元!$A$2:$B$111,2,FALSE), "")</f>
        <v/>
      </c>
      <c r="F771" s="20"/>
      <c r="G771" s="35" t="str">
        <f>IF(F771&gt;0,VLOOKUP(F771,扱い!$A$2:$B$100,2,FALSE), "")</f>
        <v/>
      </c>
      <c r="H771" s="19"/>
      <c r="I771" s="35" t="str">
        <f>IF(H771&gt;0,VLOOKUP(H771,科目集計!$B$2:$C$206,2,FALSE), "")</f>
        <v/>
      </c>
      <c r="J771" s="21"/>
      <c r="K771" s="22"/>
    </row>
    <row r="772" spans="1:11" ht="17.25" customHeight="1" x14ac:dyDescent="0.15">
      <c r="A772" s="16"/>
      <c r="B772" s="17"/>
      <c r="C772" s="18"/>
      <c r="D772" s="19"/>
      <c r="E772" s="35" t="str">
        <f>IF(D772&gt;0,VLOOKUP(D772,伝票発行元!$A$2:$B$111,2,FALSE), "")</f>
        <v/>
      </c>
      <c r="F772" s="20"/>
      <c r="G772" s="35" t="str">
        <f>IF(F772&gt;0,VLOOKUP(F772,扱い!$A$2:$B$100,2,FALSE), "")</f>
        <v/>
      </c>
      <c r="H772" s="19"/>
      <c r="I772" s="35" t="str">
        <f>IF(H772&gt;0,VLOOKUP(H772,科目集計!$B$2:$C$206,2,FALSE), "")</f>
        <v/>
      </c>
      <c r="J772" s="21"/>
      <c r="K772" s="22"/>
    </row>
    <row r="773" spans="1:11" ht="17.25" customHeight="1" x14ac:dyDescent="0.15">
      <c r="A773" s="16"/>
      <c r="B773" s="17"/>
      <c r="C773" s="18"/>
      <c r="D773" s="19"/>
      <c r="E773" s="35" t="str">
        <f>IF(D773&gt;0,VLOOKUP(D773,伝票発行元!$A$2:$B$111,2,FALSE), "")</f>
        <v/>
      </c>
      <c r="F773" s="20"/>
      <c r="G773" s="35" t="str">
        <f>IF(F773&gt;0,VLOOKUP(F773,扱い!$A$2:$B$100,2,FALSE), "")</f>
        <v/>
      </c>
      <c r="H773" s="19"/>
      <c r="I773" s="35" t="str">
        <f>IF(H773&gt;0,VLOOKUP(H773,科目集計!$B$2:$C$206,2,FALSE), "")</f>
        <v/>
      </c>
      <c r="J773" s="21"/>
      <c r="K773" s="22"/>
    </row>
    <row r="774" spans="1:11" ht="17.25" customHeight="1" x14ac:dyDescent="0.15">
      <c r="A774" s="16"/>
      <c r="B774" s="17"/>
      <c r="C774" s="18"/>
      <c r="D774" s="19"/>
      <c r="E774" s="35" t="str">
        <f>IF(D774&gt;0,VLOOKUP(D774,伝票発行元!$A$2:$B$111,2,FALSE), "")</f>
        <v/>
      </c>
      <c r="F774" s="20"/>
      <c r="G774" s="35" t="str">
        <f>IF(F774&gt;0,VLOOKUP(F774,扱い!$A$2:$B$100,2,FALSE), "")</f>
        <v/>
      </c>
      <c r="H774" s="19"/>
      <c r="I774" s="35" t="str">
        <f>IF(H774&gt;0,VLOOKUP(H774,科目集計!$B$2:$C$206,2,FALSE), "")</f>
        <v/>
      </c>
      <c r="J774" s="21"/>
      <c r="K774" s="22"/>
    </row>
    <row r="775" spans="1:11" ht="17.25" customHeight="1" x14ac:dyDescent="0.15">
      <c r="A775" s="16"/>
      <c r="B775" s="17"/>
      <c r="C775" s="18"/>
      <c r="D775" s="19"/>
      <c r="E775" s="35" t="str">
        <f>IF(D775&gt;0,VLOOKUP(D775,伝票発行元!$A$2:$B$111,2,FALSE), "")</f>
        <v/>
      </c>
      <c r="F775" s="20"/>
      <c r="G775" s="35" t="str">
        <f>IF(F775&gt;0,VLOOKUP(F775,扱い!$A$2:$B$100,2,FALSE), "")</f>
        <v/>
      </c>
      <c r="H775" s="19"/>
      <c r="I775" s="35" t="str">
        <f>IF(H775&gt;0,VLOOKUP(H775,科目集計!$B$2:$C$206,2,FALSE), "")</f>
        <v/>
      </c>
      <c r="J775" s="21"/>
      <c r="K775" s="22"/>
    </row>
    <row r="776" spans="1:11" ht="17.25" customHeight="1" x14ac:dyDescent="0.15">
      <c r="A776" s="16"/>
      <c r="B776" s="17"/>
      <c r="C776" s="18"/>
      <c r="D776" s="19"/>
      <c r="E776" s="35" t="str">
        <f>IF(D776&gt;0,VLOOKUP(D776,伝票発行元!$A$2:$B$111,2,FALSE), "")</f>
        <v/>
      </c>
      <c r="F776" s="20"/>
      <c r="G776" s="35" t="str">
        <f>IF(F776&gt;0,VLOOKUP(F776,扱い!$A$2:$B$100,2,FALSE), "")</f>
        <v/>
      </c>
      <c r="H776" s="19"/>
      <c r="I776" s="35" t="str">
        <f>IF(H776&gt;0,VLOOKUP(H776,科目集計!$B$2:$C$206,2,FALSE), "")</f>
        <v/>
      </c>
      <c r="J776" s="21"/>
      <c r="K776" s="22"/>
    </row>
    <row r="777" spans="1:11" ht="17.25" customHeight="1" x14ac:dyDescent="0.15">
      <c r="A777" s="16"/>
      <c r="B777" s="17"/>
      <c r="C777" s="18"/>
      <c r="D777" s="19"/>
      <c r="E777" s="35" t="str">
        <f>IF(D777&gt;0,VLOOKUP(D777,伝票発行元!$A$2:$B$111,2,FALSE), "")</f>
        <v/>
      </c>
      <c r="F777" s="20"/>
      <c r="G777" s="35" t="str">
        <f>IF(F777&gt;0,VLOOKUP(F777,扱い!$A$2:$B$100,2,FALSE), "")</f>
        <v/>
      </c>
      <c r="H777" s="19"/>
      <c r="I777" s="35" t="str">
        <f>IF(H777&gt;0,VLOOKUP(H777,科目集計!$B$2:$C$206,2,FALSE), "")</f>
        <v/>
      </c>
      <c r="J777" s="21"/>
      <c r="K777" s="22"/>
    </row>
    <row r="778" spans="1:11" ht="17.25" customHeight="1" x14ac:dyDescent="0.15">
      <c r="A778" s="16"/>
      <c r="B778" s="17"/>
      <c r="C778" s="18"/>
      <c r="D778" s="19"/>
      <c r="E778" s="35" t="str">
        <f>IF(D778&gt;0,VLOOKUP(D778,伝票発行元!$A$2:$B$111,2,FALSE), "")</f>
        <v/>
      </c>
      <c r="F778" s="20"/>
      <c r="G778" s="35" t="str">
        <f>IF(F778&gt;0,VLOOKUP(F778,扱い!$A$2:$B$100,2,FALSE), "")</f>
        <v/>
      </c>
      <c r="H778" s="19"/>
      <c r="I778" s="35" t="str">
        <f>IF(H778&gt;0,VLOOKUP(H778,科目集計!$B$2:$C$206,2,FALSE), "")</f>
        <v/>
      </c>
      <c r="J778" s="21"/>
      <c r="K778" s="22"/>
    </row>
    <row r="779" spans="1:11" ht="17.25" customHeight="1" x14ac:dyDescent="0.15">
      <c r="A779" s="16"/>
      <c r="B779" s="17"/>
      <c r="C779" s="18"/>
      <c r="D779" s="19"/>
      <c r="E779" s="35" t="str">
        <f>IF(D779&gt;0,VLOOKUP(D779,伝票発行元!$A$2:$B$111,2,FALSE), "")</f>
        <v/>
      </c>
      <c r="F779" s="20"/>
      <c r="G779" s="35" t="str">
        <f>IF(F779&gt;0,VLOOKUP(F779,扱い!$A$2:$B$100,2,FALSE), "")</f>
        <v/>
      </c>
      <c r="H779" s="19"/>
      <c r="I779" s="35" t="str">
        <f>IF(H779&gt;0,VLOOKUP(H779,科目集計!$B$2:$C$206,2,FALSE), "")</f>
        <v/>
      </c>
      <c r="J779" s="21"/>
      <c r="K779" s="22"/>
    </row>
    <row r="780" spans="1:11" ht="17.25" customHeight="1" x14ac:dyDescent="0.15">
      <c r="A780" s="16"/>
      <c r="B780" s="17"/>
      <c r="C780" s="18"/>
      <c r="D780" s="19"/>
      <c r="E780" s="35" t="str">
        <f>IF(D780&gt;0,VLOOKUP(D780,伝票発行元!$A$2:$B$111,2,FALSE), "")</f>
        <v/>
      </c>
      <c r="F780" s="20"/>
      <c r="G780" s="35" t="str">
        <f>IF(F780&gt;0,VLOOKUP(F780,扱い!$A$2:$B$100,2,FALSE), "")</f>
        <v/>
      </c>
      <c r="H780" s="19"/>
      <c r="I780" s="35" t="str">
        <f>IF(H780&gt;0,VLOOKUP(H780,科目集計!$B$2:$C$206,2,FALSE), "")</f>
        <v/>
      </c>
      <c r="J780" s="21"/>
      <c r="K780" s="22"/>
    </row>
    <row r="781" spans="1:11" ht="17.25" customHeight="1" x14ac:dyDescent="0.15">
      <c r="A781" s="16"/>
      <c r="B781" s="17"/>
      <c r="C781" s="18"/>
      <c r="D781" s="19"/>
      <c r="E781" s="35" t="str">
        <f>IF(D781&gt;0,VLOOKUP(D781,伝票発行元!$A$2:$B$111,2,FALSE), "")</f>
        <v/>
      </c>
      <c r="F781" s="20"/>
      <c r="G781" s="35" t="str">
        <f>IF(F781&gt;0,VLOOKUP(F781,扱い!$A$2:$B$100,2,FALSE), "")</f>
        <v/>
      </c>
      <c r="H781" s="19"/>
      <c r="I781" s="35" t="str">
        <f>IF(H781&gt;0,VLOOKUP(H781,科目集計!$B$2:$C$206,2,FALSE), "")</f>
        <v/>
      </c>
      <c r="J781" s="21"/>
      <c r="K781" s="22"/>
    </row>
    <row r="782" spans="1:11" ht="17.25" customHeight="1" x14ac:dyDescent="0.15">
      <c r="A782" s="16"/>
      <c r="B782" s="17"/>
      <c r="C782" s="18"/>
      <c r="D782" s="19"/>
      <c r="E782" s="35" t="str">
        <f>IF(D782&gt;0,VLOOKUP(D782,伝票発行元!$A$2:$B$111,2,FALSE), "")</f>
        <v/>
      </c>
      <c r="F782" s="20"/>
      <c r="G782" s="35" t="str">
        <f>IF(F782&gt;0,VLOOKUP(F782,扱い!$A$2:$B$100,2,FALSE), "")</f>
        <v/>
      </c>
      <c r="H782" s="19"/>
      <c r="I782" s="35" t="str">
        <f>IF(H782&gt;0,VLOOKUP(H782,科目集計!$B$2:$C$206,2,FALSE), "")</f>
        <v/>
      </c>
      <c r="J782" s="21"/>
      <c r="K782" s="22"/>
    </row>
    <row r="783" spans="1:11" ht="17.25" customHeight="1" x14ac:dyDescent="0.15">
      <c r="A783" s="16"/>
      <c r="B783" s="17"/>
      <c r="C783" s="18"/>
      <c r="D783" s="19"/>
      <c r="E783" s="35" t="str">
        <f>IF(D783&gt;0,VLOOKUP(D783,伝票発行元!$A$2:$B$111,2,FALSE), "")</f>
        <v/>
      </c>
      <c r="F783" s="20"/>
      <c r="G783" s="35" t="str">
        <f>IF(F783&gt;0,VLOOKUP(F783,扱い!$A$2:$B$100,2,FALSE), "")</f>
        <v/>
      </c>
      <c r="H783" s="19"/>
      <c r="I783" s="35" t="str">
        <f>IF(H783&gt;0,VLOOKUP(H783,科目集計!$B$2:$C$206,2,FALSE), "")</f>
        <v/>
      </c>
      <c r="J783" s="21"/>
      <c r="K783" s="22"/>
    </row>
    <row r="784" spans="1:11" ht="17.25" customHeight="1" x14ac:dyDescent="0.15">
      <c r="A784" s="16"/>
      <c r="B784" s="17"/>
      <c r="C784" s="18"/>
      <c r="D784" s="19"/>
      <c r="E784" s="35" t="str">
        <f>IF(D784&gt;0,VLOOKUP(D784,伝票発行元!$A$2:$B$111,2,FALSE), "")</f>
        <v/>
      </c>
      <c r="F784" s="20"/>
      <c r="G784" s="35" t="str">
        <f>IF(F784&gt;0,VLOOKUP(F784,扱い!$A$2:$B$100,2,FALSE), "")</f>
        <v/>
      </c>
      <c r="H784" s="19"/>
      <c r="I784" s="35" t="str">
        <f>IF(H784&gt;0,VLOOKUP(H784,科目集計!$B$2:$C$206,2,FALSE), "")</f>
        <v/>
      </c>
      <c r="J784" s="21"/>
      <c r="K784" s="22"/>
    </row>
    <row r="785" spans="1:11" ht="17.25" customHeight="1" x14ac:dyDescent="0.15">
      <c r="A785" s="16"/>
      <c r="B785" s="17"/>
      <c r="C785" s="18"/>
      <c r="D785" s="19"/>
      <c r="E785" s="35" t="str">
        <f>IF(D785&gt;0,VLOOKUP(D785,伝票発行元!$A$2:$B$111,2,FALSE), "")</f>
        <v/>
      </c>
      <c r="F785" s="20"/>
      <c r="G785" s="35" t="str">
        <f>IF(F785&gt;0,VLOOKUP(F785,扱い!$A$2:$B$100,2,FALSE), "")</f>
        <v/>
      </c>
      <c r="H785" s="19"/>
      <c r="I785" s="35" t="str">
        <f>IF(H785&gt;0,VLOOKUP(H785,科目集計!$B$2:$C$206,2,FALSE), "")</f>
        <v/>
      </c>
      <c r="J785" s="21"/>
      <c r="K785" s="22"/>
    </row>
    <row r="786" spans="1:11" ht="17.25" customHeight="1" x14ac:dyDescent="0.15">
      <c r="A786" s="16"/>
      <c r="B786" s="17"/>
      <c r="C786" s="18"/>
      <c r="D786" s="19"/>
      <c r="E786" s="35" t="str">
        <f>IF(D786&gt;0,VLOOKUP(D786,伝票発行元!$A$2:$B$111,2,FALSE), "")</f>
        <v/>
      </c>
      <c r="F786" s="20"/>
      <c r="G786" s="35" t="str">
        <f>IF(F786&gt;0,VLOOKUP(F786,扱い!$A$2:$B$100,2,FALSE), "")</f>
        <v/>
      </c>
      <c r="H786" s="19"/>
      <c r="I786" s="35" t="str">
        <f>IF(H786&gt;0,VLOOKUP(H786,科目集計!$B$2:$C$206,2,FALSE), "")</f>
        <v/>
      </c>
      <c r="J786" s="21"/>
      <c r="K786" s="22"/>
    </row>
    <row r="787" spans="1:11" ht="17.25" customHeight="1" x14ac:dyDescent="0.15">
      <c r="A787" s="16"/>
      <c r="B787" s="17"/>
      <c r="C787" s="18"/>
      <c r="D787" s="19"/>
      <c r="E787" s="35" t="str">
        <f>IF(D787&gt;0,VLOOKUP(D787,伝票発行元!$A$2:$B$111,2,FALSE), "")</f>
        <v/>
      </c>
      <c r="F787" s="20"/>
      <c r="G787" s="35" t="str">
        <f>IF(F787&gt;0,VLOOKUP(F787,扱い!$A$2:$B$100,2,FALSE), "")</f>
        <v/>
      </c>
      <c r="H787" s="19"/>
      <c r="I787" s="35" t="str">
        <f>IF(H787&gt;0,VLOOKUP(H787,科目集計!$B$2:$C$206,2,FALSE), "")</f>
        <v/>
      </c>
      <c r="J787" s="21"/>
      <c r="K787" s="22"/>
    </row>
    <row r="788" spans="1:11" ht="17.25" customHeight="1" x14ac:dyDescent="0.15">
      <c r="A788" s="16"/>
      <c r="B788" s="17"/>
      <c r="C788" s="18"/>
      <c r="D788" s="19"/>
      <c r="E788" s="35" t="str">
        <f>IF(D788&gt;0,VLOOKUP(D788,伝票発行元!$A$2:$B$111,2,FALSE), "")</f>
        <v/>
      </c>
      <c r="F788" s="20"/>
      <c r="G788" s="35" t="str">
        <f>IF(F788&gt;0,VLOOKUP(F788,扱い!$A$2:$B$100,2,FALSE), "")</f>
        <v/>
      </c>
      <c r="H788" s="19"/>
      <c r="I788" s="35" t="str">
        <f>IF(H788&gt;0,VLOOKUP(H788,科目集計!$B$2:$C$206,2,FALSE), "")</f>
        <v/>
      </c>
      <c r="J788" s="21"/>
      <c r="K788" s="22"/>
    </row>
    <row r="789" spans="1:11" ht="17.25" customHeight="1" x14ac:dyDescent="0.15">
      <c r="A789" s="16"/>
      <c r="B789" s="17"/>
      <c r="C789" s="18"/>
      <c r="D789" s="19"/>
      <c r="E789" s="35" t="str">
        <f>IF(D789&gt;0,VLOOKUP(D789,伝票発行元!$A$2:$B$111,2,FALSE), "")</f>
        <v/>
      </c>
      <c r="F789" s="20"/>
      <c r="G789" s="35" t="str">
        <f>IF(F789&gt;0,VLOOKUP(F789,扱い!$A$2:$B$100,2,FALSE), "")</f>
        <v/>
      </c>
      <c r="H789" s="19"/>
      <c r="I789" s="35" t="str">
        <f>IF(H789&gt;0,VLOOKUP(H789,科目集計!$B$2:$C$206,2,FALSE), "")</f>
        <v/>
      </c>
      <c r="J789" s="21"/>
      <c r="K789" s="22"/>
    </row>
    <row r="790" spans="1:11" ht="17.25" customHeight="1" x14ac:dyDescent="0.15">
      <c r="A790" s="16"/>
      <c r="B790" s="17"/>
      <c r="C790" s="18"/>
      <c r="D790" s="19"/>
      <c r="E790" s="35" t="str">
        <f>IF(D790&gt;0,VLOOKUP(D790,伝票発行元!$A$2:$B$111,2,FALSE), "")</f>
        <v/>
      </c>
      <c r="F790" s="20"/>
      <c r="G790" s="35" t="str">
        <f>IF(F790&gt;0,VLOOKUP(F790,扱い!$A$2:$B$100,2,FALSE), "")</f>
        <v/>
      </c>
      <c r="H790" s="19"/>
      <c r="I790" s="35" t="str">
        <f>IF(H790&gt;0,VLOOKUP(H790,科目集計!$B$2:$C$206,2,FALSE), "")</f>
        <v/>
      </c>
      <c r="J790" s="21"/>
      <c r="K790" s="22"/>
    </row>
    <row r="791" spans="1:11" ht="17.25" customHeight="1" x14ac:dyDescent="0.15">
      <c r="A791" s="16"/>
      <c r="B791" s="17"/>
      <c r="C791" s="18"/>
      <c r="D791" s="19"/>
      <c r="E791" s="35" t="str">
        <f>IF(D791&gt;0,VLOOKUP(D791,伝票発行元!$A$2:$B$111,2,FALSE), "")</f>
        <v/>
      </c>
      <c r="F791" s="20"/>
      <c r="G791" s="35" t="str">
        <f>IF(F791&gt;0,VLOOKUP(F791,扱い!$A$2:$B$100,2,FALSE), "")</f>
        <v/>
      </c>
      <c r="H791" s="19"/>
      <c r="I791" s="35" t="str">
        <f>IF(H791&gt;0,VLOOKUP(H791,科目集計!$B$2:$C$206,2,FALSE), "")</f>
        <v/>
      </c>
      <c r="J791" s="21"/>
      <c r="K791" s="22"/>
    </row>
    <row r="792" spans="1:11" ht="17.25" customHeight="1" x14ac:dyDescent="0.15">
      <c r="A792" s="16"/>
      <c r="B792" s="17"/>
      <c r="C792" s="18"/>
      <c r="D792" s="19"/>
      <c r="E792" s="35" t="str">
        <f>IF(D792&gt;0,VLOOKUP(D792,伝票発行元!$A$2:$B$111,2,FALSE), "")</f>
        <v/>
      </c>
      <c r="F792" s="20"/>
      <c r="G792" s="35" t="str">
        <f>IF(F792&gt;0,VLOOKUP(F792,扱い!$A$2:$B$100,2,FALSE), "")</f>
        <v/>
      </c>
      <c r="H792" s="19"/>
      <c r="I792" s="35" t="str">
        <f>IF(H792&gt;0,VLOOKUP(H792,科目集計!$B$2:$C$206,2,FALSE), "")</f>
        <v/>
      </c>
      <c r="J792" s="21"/>
      <c r="K792" s="22"/>
    </row>
    <row r="793" spans="1:11" ht="17.25" customHeight="1" x14ac:dyDescent="0.15">
      <c r="A793" s="16"/>
      <c r="B793" s="17"/>
      <c r="C793" s="18"/>
      <c r="D793" s="19"/>
      <c r="E793" s="35" t="str">
        <f>IF(D793&gt;0,VLOOKUP(D793,伝票発行元!$A$2:$B$111,2,FALSE), "")</f>
        <v/>
      </c>
      <c r="F793" s="20"/>
      <c r="G793" s="35" t="str">
        <f>IF(F793&gt;0,VLOOKUP(F793,扱い!$A$2:$B$100,2,FALSE), "")</f>
        <v/>
      </c>
      <c r="H793" s="19"/>
      <c r="I793" s="35" t="str">
        <f>IF(H793&gt;0,VLOOKUP(H793,科目集計!$B$2:$C$206,2,FALSE), "")</f>
        <v/>
      </c>
      <c r="J793" s="21"/>
      <c r="K793" s="22"/>
    </row>
    <row r="794" spans="1:11" ht="17.25" customHeight="1" x14ac:dyDescent="0.15">
      <c r="A794" s="16"/>
      <c r="B794" s="17"/>
      <c r="C794" s="18"/>
      <c r="D794" s="19"/>
      <c r="E794" s="35" t="str">
        <f>IF(D794&gt;0,VLOOKUP(D794,伝票発行元!$A$2:$B$111,2,FALSE), "")</f>
        <v/>
      </c>
      <c r="F794" s="20"/>
      <c r="G794" s="35" t="str">
        <f>IF(F794&gt;0,VLOOKUP(F794,扱い!$A$2:$B$100,2,FALSE), "")</f>
        <v/>
      </c>
      <c r="H794" s="19"/>
      <c r="I794" s="35" t="str">
        <f>IF(H794&gt;0,VLOOKUP(H794,科目集計!$B$2:$C$206,2,FALSE), "")</f>
        <v/>
      </c>
      <c r="J794" s="21"/>
      <c r="K794" s="22"/>
    </row>
    <row r="795" spans="1:11" ht="17.25" customHeight="1" x14ac:dyDescent="0.15">
      <c r="A795" s="16"/>
      <c r="B795" s="17"/>
      <c r="C795" s="18"/>
      <c r="D795" s="19"/>
      <c r="E795" s="35" t="str">
        <f>IF(D795&gt;0,VLOOKUP(D795,伝票発行元!$A$2:$B$111,2,FALSE), "")</f>
        <v/>
      </c>
      <c r="F795" s="20"/>
      <c r="G795" s="35" t="str">
        <f>IF(F795&gt;0,VLOOKUP(F795,扱い!$A$2:$B$100,2,FALSE), "")</f>
        <v/>
      </c>
      <c r="H795" s="19"/>
      <c r="I795" s="35" t="str">
        <f>IF(H795&gt;0,VLOOKUP(H795,科目集計!$B$2:$C$206,2,FALSE), "")</f>
        <v/>
      </c>
      <c r="J795" s="21"/>
      <c r="K795" s="22"/>
    </row>
    <row r="796" spans="1:11" ht="17.25" customHeight="1" x14ac:dyDescent="0.15">
      <c r="A796" s="16"/>
      <c r="B796" s="17"/>
      <c r="C796" s="18"/>
      <c r="D796" s="19"/>
      <c r="E796" s="35" t="str">
        <f>IF(D796&gt;0,VLOOKUP(D796,伝票発行元!$A$2:$B$111,2,FALSE), "")</f>
        <v/>
      </c>
      <c r="F796" s="20"/>
      <c r="G796" s="35" t="str">
        <f>IF(F796&gt;0,VLOOKUP(F796,扱い!$A$2:$B$100,2,FALSE), "")</f>
        <v/>
      </c>
      <c r="H796" s="19"/>
      <c r="I796" s="35" t="str">
        <f>IF(H796&gt;0,VLOOKUP(H796,科目集計!$B$2:$C$206,2,FALSE), "")</f>
        <v/>
      </c>
      <c r="J796" s="21"/>
      <c r="K796" s="22"/>
    </row>
    <row r="797" spans="1:11" ht="17.25" customHeight="1" x14ac:dyDescent="0.15">
      <c r="A797" s="16"/>
      <c r="B797" s="17"/>
      <c r="C797" s="18"/>
      <c r="D797" s="19"/>
      <c r="E797" s="35" t="str">
        <f>IF(D797&gt;0,VLOOKUP(D797,伝票発行元!$A$2:$B$111,2,FALSE), "")</f>
        <v/>
      </c>
      <c r="F797" s="20"/>
      <c r="G797" s="35" t="str">
        <f>IF(F797&gt;0,VLOOKUP(F797,扱い!$A$2:$B$100,2,FALSE), "")</f>
        <v/>
      </c>
      <c r="H797" s="19"/>
      <c r="I797" s="35" t="str">
        <f>IF(H797&gt;0,VLOOKUP(H797,科目集計!$B$2:$C$206,2,FALSE), "")</f>
        <v/>
      </c>
      <c r="J797" s="21"/>
      <c r="K797" s="22"/>
    </row>
    <row r="798" spans="1:11" ht="17.25" customHeight="1" x14ac:dyDescent="0.15">
      <c r="A798" s="16"/>
      <c r="B798" s="17"/>
      <c r="C798" s="18"/>
      <c r="D798" s="19"/>
      <c r="E798" s="35" t="str">
        <f>IF(D798&gt;0,VLOOKUP(D798,伝票発行元!$A$2:$B$111,2,FALSE), "")</f>
        <v/>
      </c>
      <c r="F798" s="20"/>
      <c r="G798" s="35" t="str">
        <f>IF(F798&gt;0,VLOOKUP(F798,扱い!$A$2:$B$100,2,FALSE), "")</f>
        <v/>
      </c>
      <c r="H798" s="19"/>
      <c r="I798" s="35" t="str">
        <f>IF(H798&gt;0,VLOOKUP(H798,科目集計!$B$2:$C$206,2,FALSE), "")</f>
        <v/>
      </c>
      <c r="J798" s="21"/>
      <c r="K798" s="22"/>
    </row>
    <row r="799" spans="1:11" ht="17.25" customHeight="1" x14ac:dyDescent="0.15">
      <c r="A799" s="16"/>
      <c r="B799" s="17"/>
      <c r="C799" s="18"/>
      <c r="D799" s="19"/>
      <c r="E799" s="35" t="str">
        <f>IF(D799&gt;0,VLOOKUP(D799,伝票発行元!$A$2:$B$111,2,FALSE), "")</f>
        <v/>
      </c>
      <c r="F799" s="20"/>
      <c r="G799" s="35" t="str">
        <f>IF(F799&gt;0,VLOOKUP(F799,扱い!$A$2:$B$100,2,FALSE), "")</f>
        <v/>
      </c>
      <c r="H799" s="19"/>
      <c r="I799" s="35" t="str">
        <f>IF(H799&gt;0,VLOOKUP(H799,科目集計!$B$2:$C$206,2,FALSE), "")</f>
        <v/>
      </c>
      <c r="J799" s="21"/>
      <c r="K799" s="22"/>
    </row>
    <row r="800" spans="1:11" ht="17.25" customHeight="1" x14ac:dyDescent="0.15">
      <c r="A800" s="16"/>
      <c r="B800" s="17"/>
      <c r="C800" s="18"/>
      <c r="D800" s="19"/>
      <c r="E800" s="35" t="str">
        <f>IF(D800&gt;0,VLOOKUP(D800,伝票発行元!$A$2:$B$111,2,FALSE), "")</f>
        <v/>
      </c>
      <c r="F800" s="20"/>
      <c r="G800" s="35" t="str">
        <f>IF(F800&gt;0,VLOOKUP(F800,扱い!$A$2:$B$100,2,FALSE), "")</f>
        <v/>
      </c>
      <c r="H800" s="19"/>
      <c r="I800" s="35" t="str">
        <f>IF(H800&gt;0,VLOOKUP(H800,科目集計!$B$2:$C$206,2,FALSE), "")</f>
        <v/>
      </c>
      <c r="J800" s="21"/>
      <c r="K800" s="22"/>
    </row>
    <row r="801" spans="1:11" ht="17.25" customHeight="1" x14ac:dyDescent="0.15">
      <c r="A801" s="16"/>
      <c r="B801" s="17"/>
      <c r="C801" s="18"/>
      <c r="D801" s="19"/>
      <c r="E801" s="35" t="str">
        <f>IF(D801&gt;0,VLOOKUP(D801,伝票発行元!$A$2:$B$111,2,FALSE), "")</f>
        <v/>
      </c>
      <c r="F801" s="20"/>
      <c r="G801" s="35" t="str">
        <f>IF(F801&gt;0,VLOOKUP(F801,扱い!$A$2:$B$100,2,FALSE), "")</f>
        <v/>
      </c>
      <c r="H801" s="19"/>
      <c r="I801" s="35" t="str">
        <f>IF(H801&gt;0,VLOOKUP(H801,科目集計!$B$2:$C$206,2,FALSE), "")</f>
        <v/>
      </c>
      <c r="J801" s="21"/>
      <c r="K801" s="22"/>
    </row>
    <row r="802" spans="1:11" ht="17.25" customHeight="1" x14ac:dyDescent="0.15">
      <c r="A802" s="16"/>
      <c r="B802" s="17"/>
      <c r="C802" s="18"/>
      <c r="D802" s="19"/>
      <c r="E802" s="35" t="str">
        <f>IF(D802&gt;0,VLOOKUP(D802,伝票発行元!$A$2:$B$111,2,FALSE), "")</f>
        <v/>
      </c>
      <c r="F802" s="20"/>
      <c r="G802" s="35" t="str">
        <f>IF(F802&gt;0,VLOOKUP(F802,扱い!$A$2:$B$100,2,FALSE), "")</f>
        <v/>
      </c>
      <c r="H802" s="19"/>
      <c r="I802" s="35" t="str">
        <f>IF(H802&gt;0,VLOOKUP(H802,科目集計!$B$2:$C$206,2,FALSE), "")</f>
        <v/>
      </c>
      <c r="J802" s="21"/>
      <c r="K802" s="22"/>
    </row>
    <row r="803" spans="1:11" ht="17.25" customHeight="1" x14ac:dyDescent="0.15">
      <c r="A803" s="16"/>
      <c r="B803" s="17"/>
      <c r="C803" s="18"/>
      <c r="D803" s="19"/>
      <c r="E803" s="35" t="str">
        <f>IF(D803&gt;0,VLOOKUP(D803,伝票発行元!$A$2:$B$111,2,FALSE), "")</f>
        <v/>
      </c>
      <c r="F803" s="20"/>
      <c r="G803" s="35" t="str">
        <f>IF(F803&gt;0,VLOOKUP(F803,扱い!$A$2:$B$100,2,FALSE), "")</f>
        <v/>
      </c>
      <c r="H803" s="19"/>
      <c r="I803" s="35" t="str">
        <f>IF(H803&gt;0,VLOOKUP(H803,科目集計!$B$2:$C$206,2,FALSE), "")</f>
        <v/>
      </c>
      <c r="J803" s="21"/>
      <c r="K803" s="22"/>
    </row>
    <row r="804" spans="1:11" ht="17.25" customHeight="1" x14ac:dyDescent="0.15">
      <c r="A804" s="16"/>
      <c r="B804" s="17"/>
      <c r="C804" s="18"/>
      <c r="D804" s="19"/>
      <c r="E804" s="35" t="str">
        <f>IF(D804&gt;0,VLOOKUP(D804,伝票発行元!$A$2:$B$111,2,FALSE), "")</f>
        <v/>
      </c>
      <c r="F804" s="20"/>
      <c r="G804" s="35" t="str">
        <f>IF(F804&gt;0,VLOOKUP(F804,扱い!$A$2:$B$100,2,FALSE), "")</f>
        <v/>
      </c>
      <c r="H804" s="19"/>
      <c r="I804" s="35" t="str">
        <f>IF(H804&gt;0,VLOOKUP(H804,科目集計!$B$2:$C$206,2,FALSE), "")</f>
        <v/>
      </c>
      <c r="J804" s="21"/>
      <c r="K804" s="22"/>
    </row>
    <row r="805" spans="1:11" ht="17.25" customHeight="1" x14ac:dyDescent="0.15">
      <c r="A805" s="16"/>
      <c r="B805" s="17"/>
      <c r="C805" s="18"/>
      <c r="D805" s="19"/>
      <c r="E805" s="35" t="str">
        <f>IF(D805&gt;0,VLOOKUP(D805,伝票発行元!$A$2:$B$111,2,FALSE), "")</f>
        <v/>
      </c>
      <c r="F805" s="20"/>
      <c r="G805" s="35" t="str">
        <f>IF(F805&gt;0,VLOOKUP(F805,扱い!$A$2:$B$100,2,FALSE), "")</f>
        <v/>
      </c>
      <c r="H805" s="19"/>
      <c r="I805" s="35" t="str">
        <f>IF(H805&gt;0,VLOOKUP(H805,科目集計!$B$2:$C$206,2,FALSE), "")</f>
        <v/>
      </c>
      <c r="J805" s="21"/>
      <c r="K805" s="22"/>
    </row>
    <row r="806" spans="1:11" ht="17.25" customHeight="1" x14ac:dyDescent="0.15">
      <c r="A806" s="16"/>
      <c r="B806" s="17"/>
      <c r="C806" s="18"/>
      <c r="D806" s="19"/>
      <c r="E806" s="35" t="str">
        <f>IF(D806&gt;0,VLOOKUP(D806,伝票発行元!$A$2:$B$111,2,FALSE), "")</f>
        <v/>
      </c>
      <c r="F806" s="20"/>
      <c r="G806" s="35" t="str">
        <f>IF(F806&gt;0,VLOOKUP(F806,扱い!$A$2:$B$100,2,FALSE), "")</f>
        <v/>
      </c>
      <c r="H806" s="19"/>
      <c r="I806" s="35" t="str">
        <f>IF(H806&gt;0,VLOOKUP(H806,科目集計!$B$2:$C$206,2,FALSE), "")</f>
        <v/>
      </c>
      <c r="J806" s="21"/>
      <c r="K806" s="22"/>
    </row>
    <row r="807" spans="1:11" ht="17.25" customHeight="1" x14ac:dyDescent="0.15">
      <c r="A807" s="16"/>
      <c r="B807" s="17"/>
      <c r="C807" s="18"/>
      <c r="D807" s="19"/>
      <c r="E807" s="35" t="str">
        <f>IF(D807&gt;0,VLOOKUP(D807,伝票発行元!$A$2:$B$111,2,FALSE), "")</f>
        <v/>
      </c>
      <c r="F807" s="20"/>
      <c r="G807" s="35" t="str">
        <f>IF(F807&gt;0,VLOOKUP(F807,扱い!$A$2:$B$100,2,FALSE), "")</f>
        <v/>
      </c>
      <c r="H807" s="19"/>
      <c r="I807" s="35" t="str">
        <f>IF(H807&gt;0,VLOOKUP(H807,科目集計!$B$2:$C$206,2,FALSE), "")</f>
        <v/>
      </c>
      <c r="J807" s="21"/>
      <c r="K807" s="22"/>
    </row>
    <row r="808" spans="1:11" ht="17.25" customHeight="1" x14ac:dyDescent="0.15">
      <c r="A808" s="16"/>
      <c r="B808" s="17"/>
      <c r="C808" s="18"/>
      <c r="D808" s="19"/>
      <c r="E808" s="35" t="str">
        <f>IF(D808&gt;0,VLOOKUP(D808,伝票発行元!$A$2:$B$111,2,FALSE), "")</f>
        <v/>
      </c>
      <c r="F808" s="20"/>
      <c r="G808" s="35" t="str">
        <f>IF(F808&gt;0,VLOOKUP(F808,扱い!$A$2:$B$100,2,FALSE), "")</f>
        <v/>
      </c>
      <c r="H808" s="19"/>
      <c r="I808" s="35" t="str">
        <f>IF(H808&gt;0,VLOOKUP(H808,科目集計!$B$2:$C$206,2,FALSE), "")</f>
        <v/>
      </c>
      <c r="J808" s="21"/>
      <c r="K808" s="22"/>
    </row>
    <row r="809" spans="1:11" ht="17.25" customHeight="1" x14ac:dyDescent="0.15">
      <c r="A809" s="16"/>
      <c r="B809" s="17"/>
      <c r="C809" s="18"/>
      <c r="D809" s="19"/>
      <c r="E809" s="35" t="str">
        <f>IF(D809&gt;0,VLOOKUP(D809,伝票発行元!$A$2:$B$111,2,FALSE), "")</f>
        <v/>
      </c>
      <c r="F809" s="20"/>
      <c r="G809" s="35" t="str">
        <f>IF(F809&gt;0,VLOOKUP(F809,扱い!$A$2:$B$100,2,FALSE), "")</f>
        <v/>
      </c>
      <c r="H809" s="19"/>
      <c r="I809" s="35" t="str">
        <f>IF(H809&gt;0,VLOOKUP(H809,科目集計!$B$2:$C$206,2,FALSE), "")</f>
        <v/>
      </c>
      <c r="J809" s="21"/>
      <c r="K809" s="22"/>
    </row>
    <row r="810" spans="1:11" ht="17.25" customHeight="1" x14ac:dyDescent="0.15">
      <c r="A810" s="16"/>
      <c r="B810" s="17"/>
      <c r="C810" s="18"/>
      <c r="D810" s="19"/>
      <c r="E810" s="35" t="str">
        <f>IF(D810&gt;0,VLOOKUP(D810,伝票発行元!$A$2:$B$111,2,FALSE), "")</f>
        <v/>
      </c>
      <c r="F810" s="20"/>
      <c r="G810" s="35" t="str">
        <f>IF(F810&gt;0,VLOOKUP(F810,扱い!$A$2:$B$100,2,FALSE), "")</f>
        <v/>
      </c>
      <c r="H810" s="19"/>
      <c r="I810" s="35" t="str">
        <f>IF(H810&gt;0,VLOOKUP(H810,科目集計!$B$2:$C$206,2,FALSE), "")</f>
        <v/>
      </c>
      <c r="J810" s="21"/>
      <c r="K810" s="22"/>
    </row>
    <row r="811" spans="1:11" ht="17.25" customHeight="1" x14ac:dyDescent="0.15">
      <c r="A811" s="16"/>
      <c r="B811" s="17"/>
      <c r="C811" s="18"/>
      <c r="D811" s="19"/>
      <c r="E811" s="35" t="str">
        <f>IF(D811&gt;0,VLOOKUP(D811,伝票発行元!$A$2:$B$111,2,FALSE), "")</f>
        <v/>
      </c>
      <c r="F811" s="20"/>
      <c r="G811" s="35" t="str">
        <f>IF(F811&gt;0,VLOOKUP(F811,扱い!$A$2:$B$100,2,FALSE), "")</f>
        <v/>
      </c>
      <c r="H811" s="19"/>
      <c r="I811" s="35" t="str">
        <f>IF(H811&gt;0,VLOOKUP(H811,科目集計!$B$2:$C$206,2,FALSE), "")</f>
        <v/>
      </c>
      <c r="J811" s="21"/>
      <c r="K811" s="22"/>
    </row>
    <row r="812" spans="1:11" ht="17.25" customHeight="1" x14ac:dyDescent="0.15">
      <c r="A812" s="16"/>
      <c r="B812" s="17"/>
      <c r="C812" s="18"/>
      <c r="D812" s="19"/>
      <c r="E812" s="35" t="str">
        <f>IF(D812&gt;0,VLOOKUP(D812,伝票発行元!$A$2:$B$111,2,FALSE), "")</f>
        <v/>
      </c>
      <c r="F812" s="20"/>
      <c r="G812" s="35" t="str">
        <f>IF(F812&gt;0,VLOOKUP(F812,扱い!$A$2:$B$100,2,FALSE), "")</f>
        <v/>
      </c>
      <c r="H812" s="19"/>
      <c r="I812" s="35" t="str">
        <f>IF(H812&gt;0,VLOOKUP(H812,科目集計!$B$2:$C$206,2,FALSE), "")</f>
        <v/>
      </c>
      <c r="J812" s="21"/>
      <c r="K812" s="22"/>
    </row>
    <row r="813" spans="1:11" ht="17.25" customHeight="1" x14ac:dyDescent="0.15">
      <c r="A813" s="16"/>
      <c r="B813" s="17"/>
      <c r="C813" s="18"/>
      <c r="D813" s="19"/>
      <c r="E813" s="35" t="str">
        <f>IF(D813&gt;0,VLOOKUP(D813,伝票発行元!$A$2:$B$111,2,FALSE), "")</f>
        <v/>
      </c>
      <c r="F813" s="20"/>
      <c r="G813" s="35" t="str">
        <f>IF(F813&gt;0,VLOOKUP(F813,扱い!$A$2:$B$100,2,FALSE), "")</f>
        <v/>
      </c>
      <c r="H813" s="19"/>
      <c r="I813" s="35" t="str">
        <f>IF(H813&gt;0,VLOOKUP(H813,科目集計!$B$2:$C$206,2,FALSE), "")</f>
        <v/>
      </c>
      <c r="J813" s="21"/>
      <c r="K813" s="22"/>
    </row>
    <row r="814" spans="1:11" ht="17.25" customHeight="1" x14ac:dyDescent="0.15">
      <c r="A814" s="16"/>
      <c r="B814" s="17"/>
      <c r="C814" s="18"/>
      <c r="D814" s="19"/>
      <c r="E814" s="35" t="str">
        <f>IF(D814&gt;0,VLOOKUP(D814,伝票発行元!$A$2:$B$111,2,FALSE), "")</f>
        <v/>
      </c>
      <c r="F814" s="20"/>
      <c r="G814" s="35" t="str">
        <f>IF(F814&gt;0,VLOOKUP(F814,扱い!$A$2:$B$100,2,FALSE), "")</f>
        <v/>
      </c>
      <c r="H814" s="19"/>
      <c r="I814" s="35" t="str">
        <f>IF(H814&gt;0,VLOOKUP(H814,科目集計!$B$2:$C$206,2,FALSE), "")</f>
        <v/>
      </c>
      <c r="J814" s="21"/>
      <c r="K814" s="22"/>
    </row>
    <row r="815" spans="1:11" ht="17.25" customHeight="1" x14ac:dyDescent="0.15">
      <c r="A815" s="16"/>
      <c r="B815" s="17"/>
      <c r="C815" s="18"/>
      <c r="D815" s="19"/>
      <c r="E815" s="35" t="str">
        <f>IF(D815&gt;0,VLOOKUP(D815,伝票発行元!$A$2:$B$111,2,FALSE), "")</f>
        <v/>
      </c>
      <c r="F815" s="20"/>
      <c r="G815" s="35" t="str">
        <f>IF(F815&gt;0,VLOOKUP(F815,扱い!$A$2:$B$100,2,FALSE), "")</f>
        <v/>
      </c>
      <c r="H815" s="19"/>
      <c r="I815" s="35" t="str">
        <f>IF(H815&gt;0,VLOOKUP(H815,科目集計!$B$2:$C$206,2,FALSE), "")</f>
        <v/>
      </c>
      <c r="J815" s="21"/>
      <c r="K815" s="22"/>
    </row>
    <row r="816" spans="1:11" ht="17.25" customHeight="1" x14ac:dyDescent="0.15">
      <c r="A816" s="16"/>
      <c r="B816" s="17"/>
      <c r="C816" s="18"/>
      <c r="D816" s="19"/>
      <c r="E816" s="35" t="str">
        <f>IF(D816&gt;0,VLOOKUP(D816,伝票発行元!$A$2:$B$111,2,FALSE), "")</f>
        <v/>
      </c>
      <c r="F816" s="20"/>
      <c r="G816" s="35" t="str">
        <f>IF(F816&gt;0,VLOOKUP(F816,扱い!$A$2:$B$100,2,FALSE), "")</f>
        <v/>
      </c>
      <c r="H816" s="19"/>
      <c r="I816" s="35" t="str">
        <f>IF(H816&gt;0,VLOOKUP(H816,科目集計!$B$2:$C$206,2,FALSE), "")</f>
        <v/>
      </c>
      <c r="J816" s="21"/>
      <c r="K816" s="22"/>
    </row>
    <row r="817" spans="1:11" ht="17.25" customHeight="1" x14ac:dyDescent="0.15">
      <c r="A817" s="16"/>
      <c r="B817" s="17"/>
      <c r="C817" s="18"/>
      <c r="D817" s="19"/>
      <c r="E817" s="35" t="str">
        <f>IF(D817&gt;0,VLOOKUP(D817,伝票発行元!$A$2:$B$111,2,FALSE), "")</f>
        <v/>
      </c>
      <c r="F817" s="20"/>
      <c r="G817" s="35" t="str">
        <f>IF(F817&gt;0,VLOOKUP(F817,扱い!$A$2:$B$100,2,FALSE), "")</f>
        <v/>
      </c>
      <c r="H817" s="19"/>
      <c r="I817" s="35" t="str">
        <f>IF(H817&gt;0,VLOOKUP(H817,科目集計!$B$2:$C$206,2,FALSE), "")</f>
        <v/>
      </c>
      <c r="J817" s="21"/>
      <c r="K817" s="22"/>
    </row>
    <row r="818" spans="1:11" ht="17.25" customHeight="1" x14ac:dyDescent="0.15">
      <c r="A818" s="16"/>
      <c r="B818" s="17"/>
      <c r="C818" s="18"/>
      <c r="D818" s="19"/>
      <c r="E818" s="35" t="str">
        <f>IF(D818&gt;0,VLOOKUP(D818,伝票発行元!$A$2:$B$111,2,FALSE), "")</f>
        <v/>
      </c>
      <c r="F818" s="20"/>
      <c r="G818" s="35" t="str">
        <f>IF(F818&gt;0,VLOOKUP(F818,扱い!$A$2:$B$100,2,FALSE), "")</f>
        <v/>
      </c>
      <c r="H818" s="19"/>
      <c r="I818" s="35" t="str">
        <f>IF(H818&gt;0,VLOOKUP(H818,科目集計!$B$2:$C$206,2,FALSE), "")</f>
        <v/>
      </c>
      <c r="J818" s="21"/>
      <c r="K818" s="22"/>
    </row>
    <row r="819" spans="1:11" ht="17.25" customHeight="1" x14ac:dyDescent="0.15">
      <c r="A819" s="16"/>
      <c r="B819" s="17"/>
      <c r="C819" s="18"/>
      <c r="D819" s="19"/>
      <c r="E819" s="35" t="str">
        <f>IF(D819&gt;0,VLOOKUP(D819,伝票発行元!$A$2:$B$111,2,FALSE), "")</f>
        <v/>
      </c>
      <c r="F819" s="20"/>
      <c r="G819" s="35" t="str">
        <f>IF(F819&gt;0,VLOOKUP(F819,扱い!$A$2:$B$100,2,FALSE), "")</f>
        <v/>
      </c>
      <c r="H819" s="19"/>
      <c r="I819" s="35" t="str">
        <f>IF(H819&gt;0,VLOOKUP(H819,科目集計!$B$2:$C$206,2,FALSE), "")</f>
        <v/>
      </c>
      <c r="J819" s="21"/>
      <c r="K819" s="22"/>
    </row>
    <row r="820" spans="1:11" ht="17.25" customHeight="1" x14ac:dyDescent="0.15">
      <c r="A820" s="16"/>
      <c r="B820" s="17"/>
      <c r="C820" s="18"/>
      <c r="D820" s="19"/>
      <c r="E820" s="35" t="str">
        <f>IF(D820&gt;0,VLOOKUP(D820,伝票発行元!$A$2:$B$111,2,FALSE), "")</f>
        <v/>
      </c>
      <c r="F820" s="20"/>
      <c r="G820" s="35" t="str">
        <f>IF(F820&gt;0,VLOOKUP(F820,扱い!$A$2:$B$100,2,FALSE), "")</f>
        <v/>
      </c>
      <c r="H820" s="19"/>
      <c r="I820" s="35" t="str">
        <f>IF(H820&gt;0,VLOOKUP(H820,科目集計!$B$2:$C$206,2,FALSE), "")</f>
        <v/>
      </c>
      <c r="J820" s="21"/>
      <c r="K820" s="22"/>
    </row>
    <row r="821" spans="1:11" ht="17.25" customHeight="1" x14ac:dyDescent="0.15">
      <c r="A821" s="16"/>
      <c r="B821" s="17"/>
      <c r="C821" s="18"/>
      <c r="D821" s="19"/>
      <c r="E821" s="35" t="str">
        <f>IF(D821&gt;0,VLOOKUP(D821,伝票発行元!$A$2:$B$111,2,FALSE), "")</f>
        <v/>
      </c>
      <c r="F821" s="20"/>
      <c r="G821" s="35" t="str">
        <f>IF(F821&gt;0,VLOOKUP(F821,扱い!$A$2:$B$100,2,FALSE), "")</f>
        <v/>
      </c>
      <c r="H821" s="19"/>
      <c r="I821" s="35" t="str">
        <f>IF(H821&gt;0,VLOOKUP(H821,科目集計!$B$2:$C$206,2,FALSE), "")</f>
        <v/>
      </c>
      <c r="J821" s="21"/>
      <c r="K821" s="22"/>
    </row>
    <row r="822" spans="1:11" ht="17.25" customHeight="1" x14ac:dyDescent="0.15">
      <c r="A822" s="16"/>
      <c r="B822" s="17"/>
      <c r="C822" s="18"/>
      <c r="D822" s="19"/>
      <c r="E822" s="35" t="str">
        <f>IF(D822&gt;0,VLOOKUP(D822,伝票発行元!$A$2:$B$111,2,FALSE), "")</f>
        <v/>
      </c>
      <c r="F822" s="20"/>
      <c r="G822" s="35" t="str">
        <f>IF(F822&gt;0,VLOOKUP(F822,扱い!$A$2:$B$100,2,FALSE), "")</f>
        <v/>
      </c>
      <c r="H822" s="19"/>
      <c r="I822" s="35" t="str">
        <f>IF(H822&gt;0,VLOOKUP(H822,科目集計!$B$2:$C$206,2,FALSE), "")</f>
        <v/>
      </c>
      <c r="J822" s="21"/>
      <c r="K822" s="22"/>
    </row>
    <row r="823" spans="1:11" ht="17.25" customHeight="1" x14ac:dyDescent="0.15">
      <c r="A823" s="16"/>
      <c r="B823" s="17"/>
      <c r="C823" s="18"/>
      <c r="D823" s="19"/>
      <c r="E823" s="35" t="str">
        <f>IF(D823&gt;0,VLOOKUP(D823,伝票発行元!$A$2:$B$111,2,FALSE), "")</f>
        <v/>
      </c>
      <c r="F823" s="20"/>
      <c r="G823" s="35" t="str">
        <f>IF(F823&gt;0,VLOOKUP(F823,扱い!$A$2:$B$100,2,FALSE), "")</f>
        <v/>
      </c>
      <c r="H823" s="19"/>
      <c r="I823" s="35" t="str">
        <f>IF(H823&gt;0,VLOOKUP(H823,科目集計!$B$2:$C$206,2,FALSE), "")</f>
        <v/>
      </c>
      <c r="J823" s="21"/>
      <c r="K823" s="22"/>
    </row>
    <row r="824" spans="1:11" ht="17.25" customHeight="1" x14ac:dyDescent="0.15">
      <c r="A824" s="16"/>
      <c r="B824" s="17"/>
      <c r="C824" s="18"/>
      <c r="D824" s="19"/>
      <c r="E824" s="35" t="str">
        <f>IF(D824&gt;0,VLOOKUP(D824,伝票発行元!$A$2:$B$111,2,FALSE), "")</f>
        <v/>
      </c>
      <c r="F824" s="20"/>
      <c r="G824" s="35" t="str">
        <f>IF(F824&gt;0,VLOOKUP(F824,扱い!$A$2:$B$100,2,FALSE), "")</f>
        <v/>
      </c>
      <c r="H824" s="19"/>
      <c r="I824" s="35" t="str">
        <f>IF(H824&gt;0,VLOOKUP(H824,科目集計!$B$2:$C$206,2,FALSE), "")</f>
        <v/>
      </c>
      <c r="J824" s="21"/>
      <c r="K824" s="22"/>
    </row>
    <row r="825" spans="1:11" ht="17.25" customHeight="1" x14ac:dyDescent="0.15">
      <c r="A825" s="16"/>
      <c r="B825" s="17"/>
      <c r="C825" s="18"/>
      <c r="D825" s="19"/>
      <c r="E825" s="35" t="str">
        <f>IF(D825&gt;0,VLOOKUP(D825,伝票発行元!$A$2:$B$111,2,FALSE), "")</f>
        <v/>
      </c>
      <c r="F825" s="20"/>
      <c r="G825" s="35" t="str">
        <f>IF(F825&gt;0,VLOOKUP(F825,扱い!$A$2:$B$100,2,FALSE), "")</f>
        <v/>
      </c>
      <c r="H825" s="19"/>
      <c r="I825" s="35" t="str">
        <f>IF(H825&gt;0,VLOOKUP(H825,科目集計!$B$2:$C$206,2,FALSE), "")</f>
        <v/>
      </c>
      <c r="J825" s="21"/>
      <c r="K825" s="22"/>
    </row>
    <row r="826" spans="1:11" ht="17.25" customHeight="1" x14ac:dyDescent="0.15">
      <c r="A826" s="16"/>
      <c r="B826" s="17"/>
      <c r="C826" s="18"/>
      <c r="D826" s="19"/>
      <c r="E826" s="35" t="str">
        <f>IF(D826&gt;0,VLOOKUP(D826,伝票発行元!$A$2:$B$111,2,FALSE), "")</f>
        <v/>
      </c>
      <c r="F826" s="20"/>
      <c r="G826" s="35" t="str">
        <f>IF(F826&gt;0,VLOOKUP(F826,扱い!$A$2:$B$100,2,FALSE), "")</f>
        <v/>
      </c>
      <c r="H826" s="19"/>
      <c r="I826" s="35" t="str">
        <f>IF(H826&gt;0,VLOOKUP(H826,科目集計!$B$2:$C$206,2,FALSE), "")</f>
        <v/>
      </c>
      <c r="J826" s="21"/>
      <c r="K826" s="22"/>
    </row>
    <row r="827" spans="1:11" ht="17.25" customHeight="1" x14ac:dyDescent="0.15">
      <c r="A827" s="16"/>
      <c r="B827" s="17"/>
      <c r="C827" s="18"/>
      <c r="D827" s="19"/>
      <c r="E827" s="35" t="str">
        <f>IF(D827&gt;0,VLOOKUP(D827,伝票発行元!$A$2:$B$111,2,FALSE), "")</f>
        <v/>
      </c>
      <c r="F827" s="20"/>
      <c r="G827" s="35" t="str">
        <f>IF(F827&gt;0,VLOOKUP(F827,扱い!$A$2:$B$100,2,FALSE), "")</f>
        <v/>
      </c>
      <c r="H827" s="19"/>
      <c r="I827" s="35" t="str">
        <f>IF(H827&gt;0,VLOOKUP(H827,科目集計!$B$2:$C$206,2,FALSE), "")</f>
        <v/>
      </c>
      <c r="J827" s="21"/>
      <c r="K827" s="22"/>
    </row>
    <row r="828" spans="1:11" ht="17.25" customHeight="1" x14ac:dyDescent="0.15">
      <c r="A828" s="16"/>
      <c r="B828" s="17"/>
      <c r="C828" s="18"/>
      <c r="D828" s="19"/>
      <c r="E828" s="35" t="str">
        <f>IF(D828&gt;0,VLOOKUP(D828,伝票発行元!$A$2:$B$111,2,FALSE), "")</f>
        <v/>
      </c>
      <c r="F828" s="20"/>
      <c r="G828" s="35" t="str">
        <f>IF(F828&gt;0,VLOOKUP(F828,扱い!$A$2:$B$100,2,FALSE), "")</f>
        <v/>
      </c>
      <c r="H828" s="19"/>
      <c r="I828" s="35" t="str">
        <f>IF(H828&gt;0,VLOOKUP(H828,科目集計!$B$2:$C$206,2,FALSE), "")</f>
        <v/>
      </c>
      <c r="J828" s="21"/>
      <c r="K828" s="22"/>
    </row>
    <row r="829" spans="1:11" ht="17.25" customHeight="1" x14ac:dyDescent="0.15">
      <c r="A829" s="16"/>
      <c r="B829" s="17"/>
      <c r="C829" s="18"/>
      <c r="D829" s="19"/>
      <c r="E829" s="35" t="str">
        <f>IF(D829&gt;0,VLOOKUP(D829,伝票発行元!$A$2:$B$111,2,FALSE), "")</f>
        <v/>
      </c>
      <c r="F829" s="20"/>
      <c r="G829" s="35" t="str">
        <f>IF(F829&gt;0,VLOOKUP(F829,扱い!$A$2:$B$100,2,FALSE), "")</f>
        <v/>
      </c>
      <c r="H829" s="19"/>
      <c r="I829" s="35" t="str">
        <f>IF(H829&gt;0,VLOOKUP(H829,科目集計!$B$2:$C$206,2,FALSE), "")</f>
        <v/>
      </c>
      <c r="J829" s="21"/>
      <c r="K829" s="22"/>
    </row>
    <row r="830" spans="1:11" ht="17.25" customHeight="1" x14ac:dyDescent="0.15">
      <c r="A830" s="16"/>
      <c r="B830" s="17"/>
      <c r="C830" s="18"/>
      <c r="D830" s="19"/>
      <c r="E830" s="35" t="str">
        <f>IF(D830&gt;0,VLOOKUP(D830,伝票発行元!$A$2:$B$111,2,FALSE), "")</f>
        <v/>
      </c>
      <c r="F830" s="20"/>
      <c r="G830" s="35" t="str">
        <f>IF(F830&gt;0,VLOOKUP(F830,扱い!$A$2:$B$100,2,FALSE), "")</f>
        <v/>
      </c>
      <c r="H830" s="19"/>
      <c r="I830" s="35" t="str">
        <f>IF(H830&gt;0,VLOOKUP(H830,科目集計!$B$2:$C$206,2,FALSE), "")</f>
        <v/>
      </c>
      <c r="J830" s="21"/>
      <c r="K830" s="22"/>
    </row>
    <row r="831" spans="1:11" ht="17.25" customHeight="1" x14ac:dyDescent="0.15">
      <c r="A831" s="16"/>
      <c r="B831" s="17"/>
      <c r="C831" s="18"/>
      <c r="D831" s="19"/>
      <c r="E831" s="35" t="str">
        <f>IF(D831&gt;0,VLOOKUP(D831,伝票発行元!$A$2:$B$111,2,FALSE), "")</f>
        <v/>
      </c>
      <c r="F831" s="20"/>
      <c r="G831" s="35" t="str">
        <f>IF(F831&gt;0,VLOOKUP(F831,扱い!$A$2:$B$100,2,FALSE), "")</f>
        <v/>
      </c>
      <c r="H831" s="19"/>
      <c r="I831" s="35" t="str">
        <f>IF(H831&gt;0,VLOOKUP(H831,科目集計!$B$2:$C$206,2,FALSE), "")</f>
        <v/>
      </c>
      <c r="J831" s="21"/>
      <c r="K831" s="22"/>
    </row>
    <row r="832" spans="1:11" ht="17.25" customHeight="1" x14ac:dyDescent="0.15">
      <c r="A832" s="16"/>
      <c r="B832" s="17"/>
      <c r="C832" s="18"/>
      <c r="D832" s="19"/>
      <c r="E832" s="35" t="str">
        <f>IF(D832&gt;0,VLOOKUP(D832,伝票発行元!$A$2:$B$111,2,FALSE), "")</f>
        <v/>
      </c>
      <c r="F832" s="20"/>
      <c r="G832" s="35" t="str">
        <f>IF(F832&gt;0,VLOOKUP(F832,扱い!$A$2:$B$100,2,FALSE), "")</f>
        <v/>
      </c>
      <c r="H832" s="19"/>
      <c r="I832" s="35" t="str">
        <f>IF(H832&gt;0,VLOOKUP(H832,科目集計!$B$2:$C$206,2,FALSE), "")</f>
        <v/>
      </c>
      <c r="J832" s="21"/>
      <c r="K832" s="22"/>
    </row>
    <row r="833" spans="1:11" ht="17.25" customHeight="1" x14ac:dyDescent="0.15">
      <c r="A833" s="16"/>
      <c r="B833" s="17"/>
      <c r="C833" s="18"/>
      <c r="D833" s="19"/>
      <c r="E833" s="35" t="str">
        <f>IF(D833&gt;0,VLOOKUP(D833,伝票発行元!$A$2:$B$111,2,FALSE), "")</f>
        <v/>
      </c>
      <c r="F833" s="20"/>
      <c r="G833" s="35" t="str">
        <f>IF(F833&gt;0,VLOOKUP(F833,扱い!$A$2:$B$100,2,FALSE), "")</f>
        <v/>
      </c>
      <c r="H833" s="19"/>
      <c r="I833" s="35" t="str">
        <f>IF(H833&gt;0,VLOOKUP(H833,科目集計!$B$2:$C$206,2,FALSE), "")</f>
        <v/>
      </c>
      <c r="J833" s="21"/>
      <c r="K833" s="22"/>
    </row>
    <row r="834" spans="1:11" ht="17.25" customHeight="1" x14ac:dyDescent="0.15">
      <c r="A834" s="16"/>
      <c r="B834" s="17"/>
      <c r="C834" s="18"/>
      <c r="D834" s="19"/>
      <c r="E834" s="35" t="str">
        <f>IF(D834&gt;0,VLOOKUP(D834,伝票発行元!$A$2:$B$111,2,FALSE), "")</f>
        <v/>
      </c>
      <c r="F834" s="20"/>
      <c r="G834" s="35" t="str">
        <f>IF(F834&gt;0,VLOOKUP(F834,扱い!$A$2:$B$100,2,FALSE), "")</f>
        <v/>
      </c>
      <c r="H834" s="19"/>
      <c r="I834" s="35" t="str">
        <f>IF(H834&gt;0,VLOOKUP(H834,科目集計!$B$2:$C$206,2,FALSE), "")</f>
        <v/>
      </c>
      <c r="J834" s="21"/>
      <c r="K834" s="22"/>
    </row>
    <row r="835" spans="1:11" ht="17.25" customHeight="1" x14ac:dyDescent="0.15">
      <c r="A835" s="16"/>
      <c r="B835" s="17"/>
      <c r="C835" s="18"/>
      <c r="D835" s="19"/>
      <c r="E835" s="35" t="str">
        <f>IF(D835&gt;0,VLOOKUP(D835,伝票発行元!$A$2:$B$111,2,FALSE), "")</f>
        <v/>
      </c>
      <c r="F835" s="20"/>
      <c r="G835" s="35" t="str">
        <f>IF(F835&gt;0,VLOOKUP(F835,扱い!$A$2:$B$100,2,FALSE), "")</f>
        <v/>
      </c>
      <c r="H835" s="19"/>
      <c r="I835" s="35" t="str">
        <f>IF(H835&gt;0,VLOOKUP(H835,科目集計!$B$2:$C$206,2,FALSE), "")</f>
        <v/>
      </c>
      <c r="J835" s="21"/>
      <c r="K835" s="22"/>
    </row>
    <row r="836" spans="1:11" ht="17.25" customHeight="1" x14ac:dyDescent="0.15">
      <c r="A836" s="16"/>
      <c r="B836" s="17"/>
      <c r="C836" s="18"/>
      <c r="D836" s="19"/>
      <c r="E836" s="35" t="str">
        <f>IF(D836&gt;0,VLOOKUP(D836,伝票発行元!$A$2:$B$111,2,FALSE), "")</f>
        <v/>
      </c>
      <c r="F836" s="20"/>
      <c r="G836" s="35" t="str">
        <f>IF(F836&gt;0,VLOOKUP(F836,扱い!$A$2:$B$100,2,FALSE), "")</f>
        <v/>
      </c>
      <c r="H836" s="19"/>
      <c r="I836" s="35" t="str">
        <f>IF(H836&gt;0,VLOOKUP(H836,科目集計!$B$2:$C$206,2,FALSE), "")</f>
        <v/>
      </c>
      <c r="J836" s="21"/>
      <c r="K836" s="22"/>
    </row>
    <row r="837" spans="1:11" ht="17.25" customHeight="1" x14ac:dyDescent="0.15">
      <c r="A837" s="16"/>
      <c r="B837" s="17"/>
      <c r="C837" s="18"/>
      <c r="D837" s="19"/>
      <c r="E837" s="35" t="str">
        <f>IF(D837&gt;0,VLOOKUP(D837,伝票発行元!$A$2:$B$111,2,FALSE), "")</f>
        <v/>
      </c>
      <c r="F837" s="20"/>
      <c r="G837" s="35" t="str">
        <f>IF(F837&gt;0,VLOOKUP(F837,扱い!$A$2:$B$100,2,FALSE), "")</f>
        <v/>
      </c>
      <c r="H837" s="19"/>
      <c r="I837" s="35" t="str">
        <f>IF(H837&gt;0,VLOOKUP(H837,科目集計!$B$2:$C$206,2,FALSE), "")</f>
        <v/>
      </c>
      <c r="J837" s="21"/>
      <c r="K837" s="22"/>
    </row>
    <row r="838" spans="1:11" ht="17.25" customHeight="1" x14ac:dyDescent="0.15">
      <c r="A838" s="16"/>
      <c r="B838" s="17"/>
      <c r="C838" s="18"/>
      <c r="D838" s="19"/>
      <c r="E838" s="35" t="str">
        <f>IF(D838&gt;0,VLOOKUP(D838,伝票発行元!$A$2:$B$111,2,FALSE), "")</f>
        <v/>
      </c>
      <c r="F838" s="20"/>
      <c r="G838" s="35" t="str">
        <f>IF(F838&gt;0,VLOOKUP(F838,扱い!$A$2:$B$100,2,FALSE), "")</f>
        <v/>
      </c>
      <c r="H838" s="19"/>
      <c r="I838" s="35" t="str">
        <f>IF(H838&gt;0,VLOOKUP(H838,科目集計!$B$2:$C$206,2,FALSE), "")</f>
        <v/>
      </c>
      <c r="J838" s="21"/>
      <c r="K838" s="22"/>
    </row>
    <row r="839" spans="1:11" ht="17.25" customHeight="1" x14ac:dyDescent="0.15">
      <c r="A839" s="16"/>
      <c r="B839" s="17"/>
      <c r="C839" s="18"/>
      <c r="D839" s="19"/>
      <c r="E839" s="35" t="str">
        <f>IF(D839&gt;0,VLOOKUP(D839,伝票発行元!$A$2:$B$111,2,FALSE), "")</f>
        <v/>
      </c>
      <c r="F839" s="20"/>
      <c r="G839" s="35" t="str">
        <f>IF(F839&gt;0,VLOOKUP(F839,扱い!$A$2:$B$100,2,FALSE), "")</f>
        <v/>
      </c>
      <c r="H839" s="19"/>
      <c r="I839" s="35" t="str">
        <f>IF(H839&gt;0,VLOOKUP(H839,科目集計!$B$2:$C$206,2,FALSE), "")</f>
        <v/>
      </c>
      <c r="J839" s="21"/>
      <c r="K839" s="22"/>
    </row>
    <row r="840" spans="1:11" ht="17.25" customHeight="1" x14ac:dyDescent="0.15">
      <c r="A840" s="16"/>
      <c r="B840" s="17"/>
      <c r="C840" s="18"/>
      <c r="D840" s="19"/>
      <c r="E840" s="35" t="str">
        <f>IF(D840&gt;0,VLOOKUP(D840,伝票発行元!$A$2:$B$111,2,FALSE), "")</f>
        <v/>
      </c>
      <c r="F840" s="20"/>
      <c r="G840" s="35" t="str">
        <f>IF(F840&gt;0,VLOOKUP(F840,扱い!$A$2:$B$100,2,FALSE), "")</f>
        <v/>
      </c>
      <c r="H840" s="19"/>
      <c r="I840" s="35" t="str">
        <f>IF(H840&gt;0,VLOOKUP(H840,科目集計!$B$2:$C$206,2,FALSE), "")</f>
        <v/>
      </c>
      <c r="J840" s="21"/>
      <c r="K840" s="22"/>
    </row>
    <row r="841" spans="1:11" ht="17.25" customHeight="1" x14ac:dyDescent="0.15">
      <c r="A841" s="16"/>
      <c r="B841" s="17"/>
      <c r="C841" s="18"/>
      <c r="D841" s="19"/>
      <c r="E841" s="35" t="str">
        <f>IF(D841&gt;0,VLOOKUP(D841,伝票発行元!$A$2:$B$111,2,FALSE), "")</f>
        <v/>
      </c>
      <c r="F841" s="20"/>
      <c r="G841" s="35" t="str">
        <f>IF(F841&gt;0,VLOOKUP(F841,扱い!$A$2:$B$100,2,FALSE), "")</f>
        <v/>
      </c>
      <c r="H841" s="19"/>
      <c r="I841" s="35" t="str">
        <f>IF(H841&gt;0,VLOOKUP(H841,科目集計!$B$2:$C$206,2,FALSE), "")</f>
        <v/>
      </c>
      <c r="J841" s="21"/>
      <c r="K841" s="22"/>
    </row>
    <row r="842" spans="1:11" ht="17.25" customHeight="1" x14ac:dyDescent="0.15">
      <c r="A842" s="16"/>
      <c r="B842" s="17"/>
      <c r="C842" s="18"/>
      <c r="D842" s="19"/>
      <c r="E842" s="35" t="str">
        <f>IF(D842&gt;0,VLOOKUP(D842,伝票発行元!$A$2:$B$111,2,FALSE), "")</f>
        <v/>
      </c>
      <c r="F842" s="20"/>
      <c r="G842" s="35" t="str">
        <f>IF(F842&gt;0,VLOOKUP(F842,扱い!$A$2:$B$100,2,FALSE), "")</f>
        <v/>
      </c>
      <c r="H842" s="19"/>
      <c r="I842" s="35" t="str">
        <f>IF(H842&gt;0,VLOOKUP(H842,科目集計!$B$2:$C$206,2,FALSE), "")</f>
        <v/>
      </c>
      <c r="J842" s="21"/>
      <c r="K842" s="22"/>
    </row>
    <row r="843" spans="1:11" ht="17.25" customHeight="1" x14ac:dyDescent="0.15">
      <c r="A843" s="16"/>
      <c r="B843" s="17"/>
      <c r="C843" s="18"/>
      <c r="D843" s="19"/>
      <c r="E843" s="35" t="str">
        <f>IF(D843&gt;0,VLOOKUP(D843,伝票発行元!$A$2:$B$111,2,FALSE), "")</f>
        <v/>
      </c>
      <c r="F843" s="20"/>
      <c r="G843" s="35" t="str">
        <f>IF(F843&gt;0,VLOOKUP(F843,扱い!$A$2:$B$100,2,FALSE), "")</f>
        <v/>
      </c>
      <c r="H843" s="19"/>
      <c r="I843" s="35" t="str">
        <f>IF(H843&gt;0,VLOOKUP(H843,科目集計!$B$2:$C$206,2,FALSE), "")</f>
        <v/>
      </c>
      <c r="J843" s="21"/>
      <c r="K843" s="22"/>
    </row>
    <row r="844" spans="1:11" ht="17.25" customHeight="1" x14ac:dyDescent="0.15">
      <c r="A844" s="16"/>
      <c r="B844" s="17"/>
      <c r="C844" s="18"/>
      <c r="D844" s="19"/>
      <c r="E844" s="35" t="str">
        <f>IF(D844&gt;0,VLOOKUP(D844,伝票発行元!$A$2:$B$111,2,FALSE), "")</f>
        <v/>
      </c>
      <c r="F844" s="20"/>
      <c r="G844" s="35" t="str">
        <f>IF(F844&gt;0,VLOOKUP(F844,扱い!$A$2:$B$100,2,FALSE), "")</f>
        <v/>
      </c>
      <c r="H844" s="19"/>
      <c r="I844" s="35" t="str">
        <f>IF(H844&gt;0,VLOOKUP(H844,科目集計!$B$2:$C$206,2,FALSE), "")</f>
        <v/>
      </c>
      <c r="J844" s="21"/>
      <c r="K844" s="22"/>
    </row>
    <row r="845" spans="1:11" ht="17.25" customHeight="1" x14ac:dyDescent="0.15">
      <c r="A845" s="16"/>
      <c r="B845" s="17"/>
      <c r="C845" s="18"/>
      <c r="D845" s="19"/>
      <c r="E845" s="35" t="str">
        <f>IF(D845&gt;0,VLOOKUP(D845,伝票発行元!$A$2:$B$111,2,FALSE), "")</f>
        <v/>
      </c>
      <c r="F845" s="20"/>
      <c r="G845" s="35" t="str">
        <f>IF(F845&gt;0,VLOOKUP(F845,扱い!$A$2:$B$100,2,FALSE), "")</f>
        <v/>
      </c>
      <c r="H845" s="19"/>
      <c r="I845" s="35" t="str">
        <f>IF(H845&gt;0,VLOOKUP(H845,科目集計!$B$2:$C$206,2,FALSE), "")</f>
        <v/>
      </c>
      <c r="J845" s="21"/>
      <c r="K845" s="22"/>
    </row>
    <row r="846" spans="1:11" ht="17.25" customHeight="1" x14ac:dyDescent="0.15">
      <c r="A846" s="16"/>
      <c r="B846" s="17"/>
      <c r="C846" s="18"/>
      <c r="D846" s="19"/>
      <c r="E846" s="35" t="str">
        <f>IF(D846&gt;0,VLOOKUP(D846,伝票発行元!$A$2:$B$111,2,FALSE), "")</f>
        <v/>
      </c>
      <c r="F846" s="20"/>
      <c r="G846" s="35" t="str">
        <f>IF(F846&gt;0,VLOOKUP(F846,扱い!$A$2:$B$100,2,FALSE), "")</f>
        <v/>
      </c>
      <c r="H846" s="19"/>
      <c r="I846" s="35" t="str">
        <f>IF(H846&gt;0,VLOOKUP(H846,科目集計!$B$2:$C$206,2,FALSE), "")</f>
        <v/>
      </c>
      <c r="J846" s="21"/>
      <c r="K846" s="22"/>
    </row>
    <row r="847" spans="1:11" ht="17.25" customHeight="1" x14ac:dyDescent="0.15">
      <c r="A847" s="16"/>
      <c r="B847" s="17"/>
      <c r="C847" s="18"/>
      <c r="D847" s="19"/>
      <c r="E847" s="35" t="str">
        <f>IF(D847&gt;0,VLOOKUP(D847,伝票発行元!$A$2:$B$111,2,FALSE), "")</f>
        <v/>
      </c>
      <c r="F847" s="20"/>
      <c r="G847" s="35" t="str">
        <f>IF(F847&gt;0,VLOOKUP(F847,扱い!$A$2:$B$100,2,FALSE), "")</f>
        <v/>
      </c>
      <c r="H847" s="19"/>
      <c r="I847" s="35" t="str">
        <f>IF(H847&gt;0,VLOOKUP(H847,科目集計!$B$2:$C$206,2,FALSE), "")</f>
        <v/>
      </c>
      <c r="J847" s="21"/>
      <c r="K847" s="22"/>
    </row>
    <row r="848" spans="1:11" ht="17.25" customHeight="1" x14ac:dyDescent="0.15">
      <c r="A848" s="16"/>
      <c r="B848" s="17"/>
      <c r="C848" s="18"/>
      <c r="D848" s="19"/>
      <c r="E848" s="35" t="str">
        <f>IF(D848&gt;0,VLOOKUP(D848,伝票発行元!$A$2:$B$111,2,FALSE), "")</f>
        <v/>
      </c>
      <c r="F848" s="20"/>
      <c r="G848" s="35" t="str">
        <f>IF(F848&gt;0,VLOOKUP(F848,扱い!$A$2:$B$100,2,FALSE), "")</f>
        <v/>
      </c>
      <c r="H848" s="19"/>
      <c r="I848" s="35" t="str">
        <f>IF(H848&gt;0,VLOOKUP(H848,科目集計!$B$2:$C$206,2,FALSE), "")</f>
        <v/>
      </c>
      <c r="J848" s="21"/>
      <c r="K848" s="22"/>
    </row>
    <row r="849" spans="1:11" ht="17.25" customHeight="1" x14ac:dyDescent="0.15">
      <c r="A849" s="16"/>
      <c r="B849" s="17"/>
      <c r="C849" s="18"/>
      <c r="D849" s="19"/>
      <c r="E849" s="35" t="str">
        <f>IF(D849&gt;0,VLOOKUP(D849,伝票発行元!$A$2:$B$111,2,FALSE), "")</f>
        <v/>
      </c>
      <c r="F849" s="20"/>
      <c r="G849" s="35" t="str">
        <f>IF(F849&gt;0,VLOOKUP(F849,扱い!$A$2:$B$100,2,FALSE), "")</f>
        <v/>
      </c>
      <c r="H849" s="19"/>
      <c r="I849" s="35" t="str">
        <f>IF(H849&gt;0,VLOOKUP(H849,科目集計!$B$2:$C$206,2,FALSE), "")</f>
        <v/>
      </c>
      <c r="J849" s="21"/>
      <c r="K849" s="22"/>
    </row>
    <row r="850" spans="1:11" ht="17.25" customHeight="1" x14ac:dyDescent="0.15">
      <c r="A850" s="16"/>
      <c r="B850" s="17"/>
      <c r="C850" s="18"/>
      <c r="D850" s="19"/>
      <c r="E850" s="35" t="str">
        <f>IF(D850&gt;0,VLOOKUP(D850,伝票発行元!$A$2:$B$111,2,FALSE), "")</f>
        <v/>
      </c>
      <c r="F850" s="20"/>
      <c r="G850" s="35" t="str">
        <f>IF(F850&gt;0,VLOOKUP(F850,扱い!$A$2:$B$100,2,FALSE), "")</f>
        <v/>
      </c>
      <c r="H850" s="19"/>
      <c r="I850" s="35" t="str">
        <f>IF(H850&gt;0,VLOOKUP(H850,科目集計!$B$2:$C$206,2,FALSE), "")</f>
        <v/>
      </c>
      <c r="J850" s="21"/>
      <c r="K850" s="22"/>
    </row>
    <row r="851" spans="1:11" ht="17.25" customHeight="1" x14ac:dyDescent="0.15">
      <c r="A851" s="16"/>
      <c r="B851" s="17"/>
      <c r="C851" s="18"/>
      <c r="D851" s="19"/>
      <c r="E851" s="35" t="str">
        <f>IF(D851&gt;0,VLOOKUP(D851,伝票発行元!$A$2:$B$111,2,FALSE), "")</f>
        <v/>
      </c>
      <c r="F851" s="20"/>
      <c r="G851" s="35" t="str">
        <f>IF(F851&gt;0,VLOOKUP(F851,扱い!$A$2:$B$100,2,FALSE), "")</f>
        <v/>
      </c>
      <c r="H851" s="19"/>
      <c r="I851" s="35" t="str">
        <f>IF(H851&gt;0,VLOOKUP(H851,科目集計!$B$2:$C$206,2,FALSE), "")</f>
        <v/>
      </c>
      <c r="J851" s="21"/>
      <c r="K851" s="22"/>
    </row>
    <row r="852" spans="1:11" ht="17.25" customHeight="1" x14ac:dyDescent="0.15">
      <c r="A852" s="16"/>
      <c r="B852" s="17"/>
      <c r="C852" s="18"/>
      <c r="D852" s="19"/>
      <c r="E852" s="35" t="str">
        <f>IF(D852&gt;0,VLOOKUP(D852,伝票発行元!$A$2:$B$111,2,FALSE), "")</f>
        <v/>
      </c>
      <c r="F852" s="20"/>
      <c r="G852" s="35" t="str">
        <f>IF(F852&gt;0,VLOOKUP(F852,扱い!$A$2:$B$100,2,FALSE), "")</f>
        <v/>
      </c>
      <c r="H852" s="19"/>
      <c r="I852" s="35" t="str">
        <f>IF(H852&gt;0,VLOOKUP(H852,科目集計!$B$2:$C$206,2,FALSE), "")</f>
        <v/>
      </c>
      <c r="J852" s="21"/>
      <c r="K852" s="22"/>
    </row>
    <row r="853" spans="1:11" ht="17.25" customHeight="1" x14ac:dyDescent="0.15">
      <c r="A853" s="16"/>
      <c r="B853" s="17"/>
      <c r="C853" s="18"/>
      <c r="D853" s="19"/>
      <c r="E853" s="35" t="str">
        <f>IF(D853&gt;0,VLOOKUP(D853,伝票発行元!$A$2:$B$111,2,FALSE), "")</f>
        <v/>
      </c>
      <c r="F853" s="20"/>
      <c r="G853" s="35" t="str">
        <f>IF(F853&gt;0,VLOOKUP(F853,扱い!$A$2:$B$100,2,FALSE), "")</f>
        <v/>
      </c>
      <c r="H853" s="19"/>
      <c r="I853" s="35" t="str">
        <f>IF(H853&gt;0,VLOOKUP(H853,科目集計!$B$2:$C$206,2,FALSE), "")</f>
        <v/>
      </c>
      <c r="J853" s="21"/>
      <c r="K853" s="22"/>
    </row>
    <row r="854" spans="1:11" ht="17.25" customHeight="1" x14ac:dyDescent="0.15">
      <c r="A854" s="16"/>
      <c r="B854" s="17"/>
      <c r="C854" s="18"/>
      <c r="D854" s="19"/>
      <c r="E854" s="35" t="str">
        <f>IF(D854&gt;0,VLOOKUP(D854,伝票発行元!$A$2:$B$111,2,FALSE), "")</f>
        <v/>
      </c>
      <c r="F854" s="20"/>
      <c r="G854" s="35" t="str">
        <f>IF(F854&gt;0,VLOOKUP(F854,扱い!$A$2:$B$100,2,FALSE), "")</f>
        <v/>
      </c>
      <c r="H854" s="19"/>
      <c r="I854" s="35" t="str">
        <f>IF(H854&gt;0,VLOOKUP(H854,科目集計!$B$2:$C$206,2,FALSE), "")</f>
        <v/>
      </c>
      <c r="J854" s="21"/>
      <c r="K854" s="22"/>
    </row>
    <row r="855" spans="1:11" ht="17.25" customHeight="1" x14ac:dyDescent="0.15">
      <c r="A855" s="16"/>
      <c r="B855" s="17"/>
      <c r="C855" s="18"/>
      <c r="D855" s="19"/>
      <c r="E855" s="35" t="str">
        <f>IF(D855&gt;0,VLOOKUP(D855,伝票発行元!$A$2:$B$111,2,FALSE), "")</f>
        <v/>
      </c>
      <c r="F855" s="20"/>
      <c r="G855" s="35" t="str">
        <f>IF(F855&gt;0,VLOOKUP(F855,扱い!$A$2:$B$100,2,FALSE), "")</f>
        <v/>
      </c>
      <c r="H855" s="19"/>
      <c r="I855" s="35" t="str">
        <f>IF(H855&gt;0,VLOOKUP(H855,科目集計!$B$2:$C$206,2,FALSE), "")</f>
        <v/>
      </c>
      <c r="J855" s="21"/>
      <c r="K855" s="22"/>
    </row>
    <row r="856" spans="1:11" ht="17.25" customHeight="1" x14ac:dyDescent="0.15">
      <c r="A856" s="16"/>
      <c r="B856" s="17"/>
      <c r="C856" s="18"/>
      <c r="D856" s="19"/>
      <c r="E856" s="35" t="str">
        <f>IF(D856&gt;0,VLOOKUP(D856,伝票発行元!$A$2:$B$111,2,FALSE), "")</f>
        <v/>
      </c>
      <c r="F856" s="20"/>
      <c r="G856" s="35" t="str">
        <f>IF(F856&gt;0,VLOOKUP(F856,扱い!$A$2:$B$100,2,FALSE), "")</f>
        <v/>
      </c>
      <c r="H856" s="19"/>
      <c r="I856" s="35" t="str">
        <f>IF(H856&gt;0,VLOOKUP(H856,科目集計!$B$2:$C$206,2,FALSE), "")</f>
        <v/>
      </c>
      <c r="J856" s="21"/>
      <c r="K856" s="22"/>
    </row>
    <row r="857" spans="1:11" ht="17.25" customHeight="1" x14ac:dyDescent="0.15">
      <c r="A857" s="16"/>
      <c r="B857" s="17"/>
      <c r="C857" s="18"/>
      <c r="D857" s="19"/>
      <c r="E857" s="35" t="str">
        <f>IF(D857&gt;0,VLOOKUP(D857,伝票発行元!$A$2:$B$111,2,FALSE), "")</f>
        <v/>
      </c>
      <c r="F857" s="20"/>
      <c r="G857" s="35" t="str">
        <f>IF(F857&gt;0,VLOOKUP(F857,扱い!$A$2:$B$100,2,FALSE), "")</f>
        <v/>
      </c>
      <c r="H857" s="19"/>
      <c r="I857" s="35" t="str">
        <f>IF(H857&gt;0,VLOOKUP(H857,科目集計!$B$2:$C$206,2,FALSE), "")</f>
        <v/>
      </c>
      <c r="J857" s="21"/>
      <c r="K857" s="22"/>
    </row>
    <row r="858" spans="1:11" ht="17.25" customHeight="1" x14ac:dyDescent="0.15">
      <c r="A858" s="16"/>
      <c r="B858" s="17"/>
      <c r="C858" s="18"/>
      <c r="D858" s="19"/>
      <c r="E858" s="35" t="str">
        <f>IF(D858&gt;0,VLOOKUP(D858,伝票発行元!$A$2:$B$111,2,FALSE), "")</f>
        <v/>
      </c>
      <c r="F858" s="20"/>
      <c r="G858" s="35" t="str">
        <f>IF(F858&gt;0,VLOOKUP(F858,扱い!$A$2:$B$100,2,FALSE), "")</f>
        <v/>
      </c>
      <c r="H858" s="19"/>
      <c r="I858" s="35" t="str">
        <f>IF(H858&gt;0,VLOOKUP(H858,科目集計!$B$2:$C$206,2,FALSE), "")</f>
        <v/>
      </c>
      <c r="J858" s="21"/>
      <c r="K858" s="22"/>
    </row>
    <row r="859" spans="1:11" ht="17.25" customHeight="1" x14ac:dyDescent="0.15">
      <c r="A859" s="16"/>
      <c r="B859" s="17"/>
      <c r="C859" s="18"/>
      <c r="D859" s="19"/>
      <c r="E859" s="35" t="str">
        <f>IF(D859&gt;0,VLOOKUP(D859,伝票発行元!$A$2:$B$111,2,FALSE), "")</f>
        <v/>
      </c>
      <c r="F859" s="20"/>
      <c r="G859" s="35" t="str">
        <f>IF(F859&gt;0,VLOOKUP(F859,扱い!$A$2:$B$100,2,FALSE), "")</f>
        <v/>
      </c>
      <c r="H859" s="19"/>
      <c r="I859" s="35" t="str">
        <f>IF(H859&gt;0,VLOOKUP(H859,科目集計!$B$2:$C$206,2,FALSE), "")</f>
        <v/>
      </c>
      <c r="J859" s="21"/>
      <c r="K859" s="22"/>
    </row>
    <row r="860" spans="1:11" ht="17.25" customHeight="1" x14ac:dyDescent="0.15">
      <c r="A860" s="16"/>
      <c r="B860" s="17"/>
      <c r="C860" s="18"/>
      <c r="D860" s="19"/>
      <c r="E860" s="35" t="str">
        <f>IF(D860&gt;0,VLOOKUP(D860,伝票発行元!$A$2:$B$111,2,FALSE), "")</f>
        <v/>
      </c>
      <c r="F860" s="20"/>
      <c r="G860" s="35" t="str">
        <f>IF(F860&gt;0,VLOOKUP(F860,扱い!$A$2:$B$100,2,FALSE), "")</f>
        <v/>
      </c>
      <c r="H860" s="19"/>
      <c r="I860" s="35" t="str">
        <f>IF(H860&gt;0,VLOOKUP(H860,科目集計!$B$2:$C$206,2,FALSE), "")</f>
        <v/>
      </c>
      <c r="J860" s="21"/>
      <c r="K860" s="22"/>
    </row>
    <row r="861" spans="1:11" ht="17.25" customHeight="1" x14ac:dyDescent="0.15">
      <c r="A861" s="16"/>
      <c r="B861" s="17"/>
      <c r="C861" s="18"/>
      <c r="D861" s="19"/>
      <c r="E861" s="35" t="str">
        <f>IF(D861&gt;0,VLOOKUP(D861,伝票発行元!$A$2:$B$111,2,FALSE), "")</f>
        <v/>
      </c>
      <c r="F861" s="20"/>
      <c r="G861" s="35" t="str">
        <f>IF(F861&gt;0,VLOOKUP(F861,扱い!$A$2:$B$100,2,FALSE), "")</f>
        <v/>
      </c>
      <c r="H861" s="19"/>
      <c r="I861" s="35" t="str">
        <f>IF(H861&gt;0,VLOOKUP(H861,科目集計!$B$2:$C$206,2,FALSE), "")</f>
        <v/>
      </c>
      <c r="J861" s="21"/>
      <c r="K861" s="22"/>
    </row>
    <row r="862" spans="1:11" ht="17.25" customHeight="1" x14ac:dyDescent="0.15">
      <c r="A862" s="16"/>
      <c r="B862" s="17"/>
      <c r="C862" s="18"/>
      <c r="D862" s="19"/>
      <c r="E862" s="35" t="str">
        <f>IF(D862&gt;0,VLOOKUP(D862,伝票発行元!$A$2:$B$111,2,FALSE), "")</f>
        <v/>
      </c>
      <c r="F862" s="20"/>
      <c r="G862" s="35" t="str">
        <f>IF(F862&gt;0,VLOOKUP(F862,扱い!$A$2:$B$100,2,FALSE), "")</f>
        <v/>
      </c>
      <c r="H862" s="19"/>
      <c r="I862" s="35" t="str">
        <f>IF(H862&gt;0,VLOOKUP(H862,科目集計!$B$2:$C$206,2,FALSE), "")</f>
        <v/>
      </c>
      <c r="J862" s="21"/>
      <c r="K862" s="22"/>
    </row>
    <row r="863" spans="1:11" ht="17.25" customHeight="1" x14ac:dyDescent="0.15">
      <c r="A863" s="16"/>
      <c r="B863" s="17"/>
      <c r="C863" s="18"/>
      <c r="D863" s="19"/>
      <c r="E863" s="35" t="str">
        <f>IF(D863&gt;0,VLOOKUP(D863,伝票発行元!$A$2:$B$111,2,FALSE), "")</f>
        <v/>
      </c>
      <c r="F863" s="20"/>
      <c r="G863" s="35" t="str">
        <f>IF(F863&gt;0,VLOOKUP(F863,扱い!$A$2:$B$100,2,FALSE), "")</f>
        <v/>
      </c>
      <c r="H863" s="19"/>
      <c r="I863" s="35" t="str">
        <f>IF(H863&gt;0,VLOOKUP(H863,科目集計!$B$2:$C$206,2,FALSE), "")</f>
        <v/>
      </c>
      <c r="J863" s="21"/>
      <c r="K863" s="22"/>
    </row>
    <row r="864" spans="1:11" ht="17.25" customHeight="1" x14ac:dyDescent="0.15">
      <c r="A864" s="16"/>
      <c r="B864" s="17"/>
      <c r="C864" s="18"/>
      <c r="D864" s="19"/>
      <c r="E864" s="35" t="str">
        <f>IF(D864&gt;0,VLOOKUP(D864,伝票発行元!$A$2:$B$111,2,FALSE), "")</f>
        <v/>
      </c>
      <c r="F864" s="20"/>
      <c r="G864" s="35" t="str">
        <f>IF(F864&gt;0,VLOOKUP(F864,扱い!$A$2:$B$100,2,FALSE), "")</f>
        <v/>
      </c>
      <c r="H864" s="19"/>
      <c r="I864" s="35" t="str">
        <f>IF(H864&gt;0,VLOOKUP(H864,科目集計!$B$2:$C$206,2,FALSE), "")</f>
        <v/>
      </c>
      <c r="J864" s="21"/>
      <c r="K864" s="22"/>
    </row>
    <row r="865" spans="1:11" ht="17.25" customHeight="1" x14ac:dyDescent="0.15">
      <c r="A865" s="16"/>
      <c r="B865" s="17"/>
      <c r="C865" s="18"/>
      <c r="D865" s="19"/>
      <c r="E865" s="35" t="str">
        <f>IF(D865&gt;0,VLOOKUP(D865,伝票発行元!$A$2:$B$111,2,FALSE), "")</f>
        <v/>
      </c>
      <c r="F865" s="20"/>
      <c r="G865" s="35" t="str">
        <f>IF(F865&gt;0,VLOOKUP(F865,扱い!$A$2:$B$100,2,FALSE), "")</f>
        <v/>
      </c>
      <c r="H865" s="19"/>
      <c r="I865" s="35" t="str">
        <f>IF(H865&gt;0,VLOOKUP(H865,科目集計!$B$2:$C$206,2,FALSE), "")</f>
        <v/>
      </c>
      <c r="J865" s="21"/>
      <c r="K865" s="22"/>
    </row>
    <row r="866" spans="1:11" ht="17.25" customHeight="1" x14ac:dyDescent="0.15">
      <c r="A866" s="16"/>
      <c r="B866" s="17"/>
      <c r="C866" s="18"/>
      <c r="D866" s="19"/>
      <c r="E866" s="35" t="str">
        <f>IF(D866&gt;0,VLOOKUP(D866,伝票発行元!$A$2:$B$111,2,FALSE), "")</f>
        <v/>
      </c>
      <c r="F866" s="20"/>
      <c r="G866" s="35" t="str">
        <f>IF(F866&gt;0,VLOOKUP(F866,扱い!$A$2:$B$100,2,FALSE), "")</f>
        <v/>
      </c>
      <c r="H866" s="19"/>
      <c r="I866" s="35" t="str">
        <f>IF(H866&gt;0,VLOOKUP(H866,科目集計!$B$2:$C$206,2,FALSE), "")</f>
        <v/>
      </c>
      <c r="J866" s="21"/>
      <c r="K866" s="22"/>
    </row>
    <row r="867" spans="1:11" ht="17.25" customHeight="1" x14ac:dyDescent="0.15">
      <c r="A867" s="16"/>
      <c r="B867" s="17"/>
      <c r="C867" s="18"/>
      <c r="D867" s="19"/>
      <c r="E867" s="35" t="str">
        <f>IF(D867&gt;0,VLOOKUP(D867,伝票発行元!$A$2:$B$111,2,FALSE), "")</f>
        <v/>
      </c>
      <c r="F867" s="20"/>
      <c r="G867" s="35" t="str">
        <f>IF(F867&gt;0,VLOOKUP(F867,扱い!$A$2:$B$100,2,FALSE), "")</f>
        <v/>
      </c>
      <c r="H867" s="19"/>
      <c r="I867" s="35" t="str">
        <f>IF(H867&gt;0,VLOOKUP(H867,科目集計!$B$2:$C$206,2,FALSE), "")</f>
        <v/>
      </c>
      <c r="J867" s="21"/>
      <c r="K867" s="22"/>
    </row>
    <row r="868" spans="1:11" ht="17.25" customHeight="1" x14ac:dyDescent="0.15">
      <c r="A868" s="16"/>
      <c r="B868" s="17"/>
      <c r="C868" s="18"/>
      <c r="D868" s="19"/>
      <c r="E868" s="35" t="str">
        <f>IF(D868&gt;0,VLOOKUP(D868,伝票発行元!$A$2:$B$111,2,FALSE), "")</f>
        <v/>
      </c>
      <c r="F868" s="20"/>
      <c r="G868" s="35" t="str">
        <f>IF(F868&gt;0,VLOOKUP(F868,扱い!$A$2:$B$100,2,FALSE), "")</f>
        <v/>
      </c>
      <c r="H868" s="19"/>
      <c r="I868" s="35" t="str">
        <f>IF(H868&gt;0,VLOOKUP(H868,科目集計!$B$2:$C$206,2,FALSE), "")</f>
        <v/>
      </c>
      <c r="J868" s="21"/>
      <c r="K868" s="22"/>
    </row>
    <row r="869" spans="1:11" ht="17.25" customHeight="1" x14ac:dyDescent="0.15">
      <c r="A869" s="16"/>
      <c r="B869" s="17"/>
      <c r="C869" s="18"/>
      <c r="D869" s="19"/>
      <c r="E869" s="35" t="str">
        <f>IF(D869&gt;0,VLOOKUP(D869,伝票発行元!$A$2:$B$111,2,FALSE), "")</f>
        <v/>
      </c>
      <c r="F869" s="20"/>
      <c r="G869" s="35" t="str">
        <f>IF(F869&gt;0,VLOOKUP(F869,扱い!$A$2:$B$100,2,FALSE), "")</f>
        <v/>
      </c>
      <c r="H869" s="19"/>
      <c r="I869" s="35" t="str">
        <f>IF(H869&gt;0,VLOOKUP(H869,科目集計!$B$2:$C$206,2,FALSE), "")</f>
        <v/>
      </c>
      <c r="J869" s="21"/>
      <c r="K869" s="22"/>
    </row>
    <row r="870" spans="1:11" ht="17.25" customHeight="1" x14ac:dyDescent="0.15">
      <c r="A870" s="16"/>
      <c r="B870" s="17"/>
      <c r="C870" s="18"/>
      <c r="D870" s="19"/>
      <c r="E870" s="35" t="str">
        <f>IF(D870&gt;0,VLOOKUP(D870,伝票発行元!$A$2:$B$111,2,FALSE), "")</f>
        <v/>
      </c>
      <c r="F870" s="20"/>
      <c r="G870" s="35" t="str">
        <f>IF(F870&gt;0,VLOOKUP(F870,扱い!$A$2:$B$100,2,FALSE), "")</f>
        <v/>
      </c>
      <c r="H870" s="19"/>
      <c r="I870" s="35" t="str">
        <f>IF(H870&gt;0,VLOOKUP(H870,科目集計!$B$2:$C$206,2,FALSE), "")</f>
        <v/>
      </c>
      <c r="J870" s="21"/>
      <c r="K870" s="22"/>
    </row>
    <row r="871" spans="1:11" ht="17.25" customHeight="1" x14ac:dyDescent="0.15">
      <c r="A871" s="16"/>
      <c r="B871" s="17"/>
      <c r="C871" s="18"/>
      <c r="D871" s="19"/>
      <c r="E871" s="35" t="str">
        <f>IF(D871&gt;0,VLOOKUP(D871,伝票発行元!$A$2:$B$111,2,FALSE), "")</f>
        <v/>
      </c>
      <c r="F871" s="20"/>
      <c r="G871" s="35" t="str">
        <f>IF(F871&gt;0,VLOOKUP(F871,扱い!$A$2:$B$100,2,FALSE), "")</f>
        <v/>
      </c>
      <c r="H871" s="19"/>
      <c r="I871" s="35" t="str">
        <f>IF(H871&gt;0,VLOOKUP(H871,科目集計!$B$2:$C$206,2,FALSE), "")</f>
        <v/>
      </c>
      <c r="J871" s="21"/>
      <c r="K871" s="22"/>
    </row>
    <row r="872" spans="1:11" ht="17.25" customHeight="1" x14ac:dyDescent="0.15">
      <c r="A872" s="16"/>
      <c r="B872" s="17"/>
      <c r="C872" s="18"/>
      <c r="D872" s="19"/>
      <c r="E872" s="35" t="str">
        <f>IF(D872&gt;0,VLOOKUP(D872,伝票発行元!$A$2:$B$111,2,FALSE), "")</f>
        <v/>
      </c>
      <c r="F872" s="20"/>
      <c r="G872" s="35" t="str">
        <f>IF(F872&gt;0,VLOOKUP(F872,扱い!$A$2:$B$100,2,FALSE), "")</f>
        <v/>
      </c>
      <c r="H872" s="19"/>
      <c r="I872" s="35" t="str">
        <f>IF(H872&gt;0,VLOOKUP(H872,科目集計!$B$2:$C$206,2,FALSE), "")</f>
        <v/>
      </c>
      <c r="J872" s="21"/>
      <c r="K872" s="22"/>
    </row>
    <row r="873" spans="1:11" ht="17.25" customHeight="1" x14ac:dyDescent="0.15">
      <c r="A873" s="16"/>
      <c r="B873" s="17"/>
      <c r="C873" s="18"/>
      <c r="D873" s="19"/>
      <c r="E873" s="35" t="str">
        <f>IF(D873&gt;0,VLOOKUP(D873,伝票発行元!$A$2:$B$111,2,FALSE), "")</f>
        <v/>
      </c>
      <c r="F873" s="20"/>
      <c r="G873" s="35" t="str">
        <f>IF(F873&gt;0,VLOOKUP(F873,扱い!$A$2:$B$100,2,FALSE), "")</f>
        <v/>
      </c>
      <c r="H873" s="19"/>
      <c r="I873" s="35" t="str">
        <f>IF(H873&gt;0,VLOOKUP(H873,科目集計!$B$2:$C$206,2,FALSE), "")</f>
        <v/>
      </c>
      <c r="J873" s="21"/>
      <c r="K873" s="22"/>
    </row>
    <row r="874" spans="1:11" ht="17.25" customHeight="1" x14ac:dyDescent="0.15">
      <c r="A874" s="16"/>
      <c r="B874" s="17"/>
      <c r="C874" s="18"/>
      <c r="D874" s="19"/>
      <c r="E874" s="35" t="str">
        <f>IF(D874&gt;0,VLOOKUP(D874,伝票発行元!$A$2:$B$111,2,FALSE), "")</f>
        <v/>
      </c>
      <c r="F874" s="20"/>
      <c r="G874" s="35" t="str">
        <f>IF(F874&gt;0,VLOOKUP(F874,扱い!$A$2:$B$100,2,FALSE), "")</f>
        <v/>
      </c>
      <c r="H874" s="19"/>
      <c r="I874" s="35" t="str">
        <f>IF(H874&gt;0,VLOOKUP(H874,科目集計!$B$2:$C$206,2,FALSE), "")</f>
        <v/>
      </c>
      <c r="J874" s="21"/>
      <c r="K874" s="22"/>
    </row>
    <row r="875" spans="1:11" ht="17.25" customHeight="1" x14ac:dyDescent="0.15">
      <c r="A875" s="16"/>
      <c r="B875" s="17"/>
      <c r="C875" s="18"/>
      <c r="D875" s="19"/>
      <c r="E875" s="35" t="str">
        <f>IF(D875&gt;0,VLOOKUP(D875,伝票発行元!$A$2:$B$111,2,FALSE), "")</f>
        <v/>
      </c>
      <c r="F875" s="20"/>
      <c r="G875" s="35" t="str">
        <f>IF(F875&gt;0,VLOOKUP(F875,扱い!$A$2:$B$100,2,FALSE), "")</f>
        <v/>
      </c>
      <c r="H875" s="19"/>
      <c r="I875" s="35" t="str">
        <f>IF(H875&gt;0,VLOOKUP(H875,科目集計!$B$2:$C$206,2,FALSE), "")</f>
        <v/>
      </c>
      <c r="J875" s="21"/>
      <c r="K875" s="22"/>
    </row>
    <row r="876" spans="1:11" ht="17.25" customHeight="1" x14ac:dyDescent="0.15">
      <c r="A876" s="16"/>
      <c r="B876" s="17"/>
      <c r="C876" s="18"/>
      <c r="D876" s="19"/>
      <c r="E876" s="35" t="str">
        <f>IF(D876&gt;0,VLOOKUP(D876,伝票発行元!$A$2:$B$111,2,FALSE), "")</f>
        <v/>
      </c>
      <c r="F876" s="20"/>
      <c r="G876" s="35" t="str">
        <f>IF(F876&gt;0,VLOOKUP(F876,扱い!$A$2:$B$100,2,FALSE), "")</f>
        <v/>
      </c>
      <c r="H876" s="19"/>
      <c r="I876" s="35" t="str">
        <f>IF(H876&gt;0,VLOOKUP(H876,科目集計!$B$2:$C$206,2,FALSE), "")</f>
        <v/>
      </c>
      <c r="J876" s="21"/>
      <c r="K876" s="22"/>
    </row>
    <row r="877" spans="1:11" ht="17.25" customHeight="1" x14ac:dyDescent="0.15">
      <c r="A877" s="16"/>
      <c r="B877" s="17"/>
      <c r="C877" s="18"/>
      <c r="D877" s="19"/>
      <c r="E877" s="35" t="str">
        <f>IF(D877&gt;0,VLOOKUP(D877,伝票発行元!$A$2:$B$111,2,FALSE), "")</f>
        <v/>
      </c>
      <c r="F877" s="20"/>
      <c r="G877" s="35" t="str">
        <f>IF(F877&gt;0,VLOOKUP(F877,扱い!$A$2:$B$100,2,FALSE), "")</f>
        <v/>
      </c>
      <c r="H877" s="19"/>
      <c r="I877" s="35" t="str">
        <f>IF(H877&gt;0,VLOOKUP(H877,科目集計!$B$2:$C$206,2,FALSE), "")</f>
        <v/>
      </c>
      <c r="J877" s="21"/>
      <c r="K877" s="22"/>
    </row>
    <row r="878" spans="1:11" ht="17.25" customHeight="1" x14ac:dyDescent="0.15">
      <c r="A878" s="16"/>
      <c r="B878" s="17"/>
      <c r="C878" s="18"/>
      <c r="D878" s="19"/>
      <c r="E878" s="35" t="str">
        <f>IF(D878&gt;0,VLOOKUP(D878,伝票発行元!$A$2:$B$111,2,FALSE), "")</f>
        <v/>
      </c>
      <c r="F878" s="20"/>
      <c r="G878" s="35" t="str">
        <f>IF(F878&gt;0,VLOOKUP(F878,扱い!$A$2:$B$100,2,FALSE), "")</f>
        <v/>
      </c>
      <c r="H878" s="19"/>
      <c r="I878" s="35" t="str">
        <f>IF(H878&gt;0,VLOOKUP(H878,科目集計!$B$2:$C$206,2,FALSE), "")</f>
        <v/>
      </c>
      <c r="J878" s="21"/>
      <c r="K878" s="22"/>
    </row>
    <row r="879" spans="1:11" ht="17.25" customHeight="1" x14ac:dyDescent="0.15">
      <c r="A879" s="16"/>
      <c r="B879" s="17"/>
      <c r="C879" s="18"/>
      <c r="D879" s="19"/>
      <c r="E879" s="35" t="str">
        <f>IF(D879&gt;0,VLOOKUP(D879,伝票発行元!$A$2:$B$111,2,FALSE), "")</f>
        <v/>
      </c>
      <c r="F879" s="20"/>
      <c r="G879" s="35" t="str">
        <f>IF(F879&gt;0,VLOOKUP(F879,扱い!$A$2:$B$100,2,FALSE), "")</f>
        <v/>
      </c>
      <c r="H879" s="19"/>
      <c r="I879" s="35" t="str">
        <f>IF(H879&gt;0,VLOOKUP(H879,科目集計!$B$2:$C$206,2,FALSE), "")</f>
        <v/>
      </c>
      <c r="J879" s="21"/>
      <c r="K879" s="22"/>
    </row>
    <row r="880" spans="1:11" ht="17.25" customHeight="1" x14ac:dyDescent="0.15">
      <c r="A880" s="16"/>
      <c r="B880" s="17"/>
      <c r="C880" s="18"/>
      <c r="D880" s="19"/>
      <c r="E880" s="35" t="str">
        <f>IF(D880&gt;0,VLOOKUP(D880,伝票発行元!$A$2:$B$111,2,FALSE), "")</f>
        <v/>
      </c>
      <c r="F880" s="20"/>
      <c r="G880" s="35" t="str">
        <f>IF(F880&gt;0,VLOOKUP(F880,扱い!$A$2:$B$100,2,FALSE), "")</f>
        <v/>
      </c>
      <c r="H880" s="19"/>
      <c r="I880" s="35" t="str">
        <f>IF(H880&gt;0,VLOOKUP(H880,科目集計!$B$2:$C$206,2,FALSE), "")</f>
        <v/>
      </c>
      <c r="J880" s="21"/>
      <c r="K880" s="22"/>
    </row>
    <row r="881" spans="1:11" ht="17.25" customHeight="1" x14ac:dyDescent="0.15">
      <c r="A881" s="16"/>
      <c r="B881" s="17"/>
      <c r="C881" s="18"/>
      <c r="D881" s="19"/>
      <c r="E881" s="35" t="str">
        <f>IF(D881&gt;0,VLOOKUP(D881,伝票発行元!$A$2:$B$111,2,FALSE), "")</f>
        <v/>
      </c>
      <c r="F881" s="20"/>
      <c r="G881" s="35" t="str">
        <f>IF(F881&gt;0,VLOOKUP(F881,扱い!$A$2:$B$100,2,FALSE), "")</f>
        <v/>
      </c>
      <c r="H881" s="19"/>
      <c r="I881" s="35" t="str">
        <f>IF(H881&gt;0,VLOOKUP(H881,科目集計!$B$2:$C$206,2,FALSE), "")</f>
        <v/>
      </c>
      <c r="J881" s="21"/>
      <c r="K881" s="22"/>
    </row>
    <row r="882" spans="1:11" ht="17.25" customHeight="1" x14ac:dyDescent="0.15">
      <c r="A882" s="16"/>
      <c r="B882" s="17"/>
      <c r="C882" s="18"/>
      <c r="D882" s="19"/>
      <c r="E882" s="35" t="str">
        <f>IF(D882&gt;0,VLOOKUP(D882,伝票発行元!$A$2:$B$111,2,FALSE), "")</f>
        <v/>
      </c>
      <c r="F882" s="20"/>
      <c r="G882" s="35" t="str">
        <f>IF(F882&gt;0,VLOOKUP(F882,扱い!$A$2:$B$100,2,FALSE), "")</f>
        <v/>
      </c>
      <c r="H882" s="19"/>
      <c r="I882" s="35" t="str">
        <f>IF(H882&gt;0,VLOOKUP(H882,科目集計!$B$2:$C$206,2,FALSE), "")</f>
        <v/>
      </c>
      <c r="J882" s="21"/>
      <c r="K882" s="22"/>
    </row>
    <row r="883" spans="1:11" ht="17.25" customHeight="1" x14ac:dyDescent="0.15">
      <c r="A883" s="16"/>
      <c r="B883" s="17"/>
      <c r="C883" s="18"/>
      <c r="D883" s="19"/>
      <c r="E883" s="35" t="str">
        <f>IF(D883&gt;0,VLOOKUP(D883,伝票発行元!$A$2:$B$111,2,FALSE), "")</f>
        <v/>
      </c>
      <c r="F883" s="20"/>
      <c r="G883" s="35" t="str">
        <f>IF(F883&gt;0,VLOOKUP(F883,扱い!$A$2:$B$100,2,FALSE), "")</f>
        <v/>
      </c>
      <c r="H883" s="19"/>
      <c r="I883" s="35" t="str">
        <f>IF(H883&gt;0,VLOOKUP(H883,科目集計!$B$2:$C$206,2,FALSE), "")</f>
        <v/>
      </c>
      <c r="J883" s="21"/>
      <c r="K883" s="22"/>
    </row>
    <row r="884" spans="1:11" ht="17.25" customHeight="1" x14ac:dyDescent="0.15">
      <c r="A884" s="16"/>
      <c r="B884" s="17"/>
      <c r="C884" s="18"/>
      <c r="D884" s="19"/>
      <c r="E884" s="35" t="str">
        <f>IF(D884&gt;0,VLOOKUP(D884,伝票発行元!$A$2:$B$111,2,FALSE), "")</f>
        <v/>
      </c>
      <c r="F884" s="20"/>
      <c r="G884" s="35" t="str">
        <f>IF(F884&gt;0,VLOOKUP(F884,扱い!$A$2:$B$100,2,FALSE), "")</f>
        <v/>
      </c>
      <c r="H884" s="19"/>
      <c r="I884" s="35" t="str">
        <f>IF(H884&gt;0,VLOOKUP(H884,科目集計!$B$2:$C$206,2,FALSE), "")</f>
        <v/>
      </c>
      <c r="J884" s="21"/>
      <c r="K884" s="22"/>
    </row>
    <row r="885" spans="1:11" ht="17.25" customHeight="1" x14ac:dyDescent="0.15">
      <c r="A885" s="16"/>
      <c r="B885" s="17"/>
      <c r="C885" s="18"/>
      <c r="D885" s="19"/>
      <c r="E885" s="35" t="str">
        <f>IF(D885&gt;0,VLOOKUP(D885,伝票発行元!$A$2:$B$111,2,FALSE), "")</f>
        <v/>
      </c>
      <c r="F885" s="20"/>
      <c r="G885" s="35" t="str">
        <f>IF(F885&gt;0,VLOOKUP(F885,扱い!$A$2:$B$100,2,FALSE), "")</f>
        <v/>
      </c>
      <c r="H885" s="19"/>
      <c r="I885" s="35" t="str">
        <f>IF(H885&gt;0,VLOOKUP(H885,科目集計!$B$2:$C$206,2,FALSE), "")</f>
        <v/>
      </c>
      <c r="J885" s="21"/>
      <c r="K885" s="22"/>
    </row>
    <row r="886" spans="1:11" ht="17.25" customHeight="1" x14ac:dyDescent="0.15">
      <c r="A886" s="16"/>
      <c r="B886" s="17"/>
      <c r="C886" s="18"/>
      <c r="D886" s="19"/>
      <c r="E886" s="35" t="str">
        <f>IF(D886&gt;0,VLOOKUP(D886,伝票発行元!$A$2:$B$111,2,FALSE), "")</f>
        <v/>
      </c>
      <c r="F886" s="20"/>
      <c r="G886" s="35" t="str">
        <f>IF(F886&gt;0,VLOOKUP(F886,扱い!$A$2:$B$100,2,FALSE), "")</f>
        <v/>
      </c>
      <c r="H886" s="19"/>
      <c r="I886" s="35" t="str">
        <f>IF(H886&gt;0,VLOOKUP(H886,科目集計!$B$2:$C$206,2,FALSE), "")</f>
        <v/>
      </c>
      <c r="J886" s="21"/>
      <c r="K886" s="22"/>
    </row>
    <row r="887" spans="1:11" ht="17.25" customHeight="1" x14ac:dyDescent="0.15">
      <c r="A887" s="16"/>
      <c r="B887" s="17"/>
      <c r="C887" s="18"/>
      <c r="D887" s="19"/>
      <c r="E887" s="35" t="str">
        <f>IF(D887&gt;0,VLOOKUP(D887,伝票発行元!$A$2:$B$111,2,FALSE), "")</f>
        <v/>
      </c>
      <c r="F887" s="20"/>
      <c r="G887" s="35" t="str">
        <f>IF(F887&gt;0,VLOOKUP(F887,扱い!$A$2:$B$100,2,FALSE), "")</f>
        <v/>
      </c>
      <c r="H887" s="19"/>
      <c r="I887" s="35" t="str">
        <f>IF(H887&gt;0,VLOOKUP(H887,科目集計!$B$2:$C$206,2,FALSE), "")</f>
        <v/>
      </c>
      <c r="J887" s="21"/>
      <c r="K887" s="22"/>
    </row>
    <row r="888" spans="1:11" ht="17.25" customHeight="1" x14ac:dyDescent="0.15">
      <c r="A888" s="16"/>
      <c r="B888" s="17"/>
      <c r="C888" s="18"/>
      <c r="D888" s="19"/>
      <c r="E888" s="35" t="str">
        <f>IF(D888&gt;0,VLOOKUP(D888,伝票発行元!$A$2:$B$111,2,FALSE), "")</f>
        <v/>
      </c>
      <c r="F888" s="20"/>
      <c r="G888" s="35" t="str">
        <f>IF(F888&gt;0,VLOOKUP(F888,扱い!$A$2:$B$100,2,FALSE), "")</f>
        <v/>
      </c>
      <c r="H888" s="19"/>
      <c r="I888" s="35" t="str">
        <f>IF(H888&gt;0,VLOOKUP(H888,科目集計!$B$2:$C$206,2,FALSE), "")</f>
        <v/>
      </c>
      <c r="J888" s="21"/>
      <c r="K888" s="22"/>
    </row>
    <row r="889" spans="1:11" ht="17.25" customHeight="1" x14ac:dyDescent="0.15">
      <c r="A889" s="16"/>
      <c r="B889" s="17"/>
      <c r="C889" s="18"/>
      <c r="D889" s="19"/>
      <c r="E889" s="35" t="str">
        <f>IF(D889&gt;0,VLOOKUP(D889,伝票発行元!$A$2:$B$111,2,FALSE), "")</f>
        <v/>
      </c>
      <c r="F889" s="20"/>
      <c r="G889" s="35" t="str">
        <f>IF(F889&gt;0,VLOOKUP(F889,扱い!$A$2:$B$100,2,FALSE), "")</f>
        <v/>
      </c>
      <c r="H889" s="19"/>
      <c r="I889" s="35" t="str">
        <f>IF(H889&gt;0,VLOOKUP(H889,科目集計!$B$2:$C$206,2,FALSE), "")</f>
        <v/>
      </c>
      <c r="J889" s="21"/>
      <c r="K889" s="22"/>
    </row>
    <row r="890" spans="1:11" ht="17.25" customHeight="1" x14ac:dyDescent="0.15">
      <c r="A890" s="16"/>
      <c r="B890" s="17"/>
      <c r="C890" s="18"/>
      <c r="D890" s="19"/>
      <c r="E890" s="35" t="str">
        <f>IF(D890&gt;0,VLOOKUP(D890,伝票発行元!$A$2:$B$111,2,FALSE), "")</f>
        <v/>
      </c>
      <c r="F890" s="20"/>
      <c r="G890" s="35" t="str">
        <f>IF(F890&gt;0,VLOOKUP(F890,扱い!$A$2:$B$100,2,FALSE), "")</f>
        <v/>
      </c>
      <c r="H890" s="19"/>
      <c r="I890" s="35" t="str">
        <f>IF(H890&gt;0,VLOOKUP(H890,科目集計!$B$2:$C$206,2,FALSE), "")</f>
        <v/>
      </c>
      <c r="J890" s="21"/>
      <c r="K890" s="22"/>
    </row>
    <row r="891" spans="1:11" ht="17.25" customHeight="1" x14ac:dyDescent="0.15">
      <c r="A891" s="16"/>
      <c r="B891" s="17"/>
      <c r="C891" s="18"/>
      <c r="D891" s="19"/>
      <c r="E891" s="35" t="str">
        <f>IF(D891&gt;0,VLOOKUP(D891,伝票発行元!$A$2:$B$111,2,FALSE), "")</f>
        <v/>
      </c>
      <c r="F891" s="20"/>
      <c r="G891" s="35" t="str">
        <f>IF(F891&gt;0,VLOOKUP(F891,扱い!$A$2:$B$100,2,FALSE), "")</f>
        <v/>
      </c>
      <c r="H891" s="19"/>
      <c r="I891" s="35" t="str">
        <f>IF(H891&gt;0,VLOOKUP(H891,科目集計!$B$2:$C$206,2,FALSE), "")</f>
        <v/>
      </c>
      <c r="J891" s="21"/>
      <c r="K891" s="22"/>
    </row>
    <row r="892" spans="1:11" ht="17.25" customHeight="1" x14ac:dyDescent="0.15">
      <c r="A892" s="16"/>
      <c r="B892" s="17"/>
      <c r="C892" s="18"/>
      <c r="D892" s="19"/>
      <c r="E892" s="35" t="str">
        <f>IF(D892&gt;0,VLOOKUP(D892,伝票発行元!$A$2:$B$111,2,FALSE), "")</f>
        <v/>
      </c>
      <c r="F892" s="20"/>
      <c r="G892" s="35" t="str">
        <f>IF(F892&gt;0,VLOOKUP(F892,扱い!$A$2:$B$100,2,FALSE), "")</f>
        <v/>
      </c>
      <c r="H892" s="19"/>
      <c r="I892" s="35" t="str">
        <f>IF(H892&gt;0,VLOOKUP(H892,科目集計!$B$2:$C$206,2,FALSE), "")</f>
        <v/>
      </c>
      <c r="J892" s="21"/>
      <c r="K892" s="22"/>
    </row>
    <row r="893" spans="1:11" ht="17.25" customHeight="1" x14ac:dyDescent="0.15">
      <c r="A893" s="16"/>
      <c r="B893" s="17"/>
      <c r="C893" s="18"/>
      <c r="D893" s="19"/>
      <c r="E893" s="35" t="str">
        <f>IF(D893&gt;0,VLOOKUP(D893,伝票発行元!$A$2:$B$111,2,FALSE), "")</f>
        <v/>
      </c>
      <c r="F893" s="20"/>
      <c r="G893" s="35" t="str">
        <f>IF(F893&gt;0,VLOOKUP(F893,扱い!$A$2:$B$100,2,FALSE), "")</f>
        <v/>
      </c>
      <c r="H893" s="19"/>
      <c r="I893" s="35" t="str">
        <f>IF(H893&gt;0,VLOOKUP(H893,科目集計!$B$2:$C$206,2,FALSE), "")</f>
        <v/>
      </c>
      <c r="J893" s="21"/>
      <c r="K893" s="22"/>
    </row>
    <row r="894" spans="1:11" ht="17.25" customHeight="1" x14ac:dyDescent="0.15">
      <c r="A894" s="16"/>
      <c r="B894" s="17"/>
      <c r="C894" s="18"/>
      <c r="D894" s="19"/>
      <c r="E894" s="35" t="str">
        <f>IF(D894&gt;0,VLOOKUP(D894,伝票発行元!$A$2:$B$111,2,FALSE), "")</f>
        <v/>
      </c>
      <c r="F894" s="20"/>
      <c r="G894" s="35" t="str">
        <f>IF(F894&gt;0,VLOOKUP(F894,扱い!$A$2:$B$100,2,FALSE), "")</f>
        <v/>
      </c>
      <c r="H894" s="19"/>
      <c r="I894" s="35" t="str">
        <f>IF(H894&gt;0,VLOOKUP(H894,科目集計!$B$2:$C$206,2,FALSE), "")</f>
        <v/>
      </c>
      <c r="J894" s="21"/>
      <c r="K894" s="22"/>
    </row>
    <row r="895" spans="1:11" ht="17.25" customHeight="1" x14ac:dyDescent="0.15">
      <c r="A895" s="16"/>
      <c r="B895" s="17"/>
      <c r="C895" s="18"/>
      <c r="D895" s="19"/>
      <c r="E895" s="35" t="str">
        <f>IF(D895&gt;0,VLOOKUP(D895,伝票発行元!$A$2:$B$111,2,FALSE), "")</f>
        <v/>
      </c>
      <c r="F895" s="20"/>
      <c r="G895" s="35" t="str">
        <f>IF(F895&gt;0,VLOOKUP(F895,扱い!$A$2:$B$100,2,FALSE), "")</f>
        <v/>
      </c>
      <c r="H895" s="19"/>
      <c r="I895" s="35" t="str">
        <f>IF(H895&gt;0,VLOOKUP(H895,科目集計!$B$2:$C$206,2,FALSE), "")</f>
        <v/>
      </c>
      <c r="J895" s="21"/>
      <c r="K895" s="22"/>
    </row>
    <row r="896" spans="1:11" ht="17.25" customHeight="1" x14ac:dyDescent="0.15">
      <c r="A896" s="16"/>
      <c r="B896" s="17"/>
      <c r="C896" s="18"/>
      <c r="D896" s="19"/>
      <c r="E896" s="35" t="str">
        <f>IF(D896&gt;0,VLOOKUP(D896,伝票発行元!$A$2:$B$111,2,FALSE), "")</f>
        <v/>
      </c>
      <c r="F896" s="20"/>
      <c r="G896" s="35" t="str">
        <f>IF(F896&gt;0,VLOOKUP(F896,扱い!$A$2:$B$100,2,FALSE), "")</f>
        <v/>
      </c>
      <c r="H896" s="19"/>
      <c r="I896" s="35" t="str">
        <f>IF(H896&gt;0,VLOOKUP(H896,科目集計!$B$2:$C$206,2,FALSE), "")</f>
        <v/>
      </c>
      <c r="J896" s="21"/>
      <c r="K896" s="22"/>
    </row>
    <row r="897" spans="1:11" ht="17.25" customHeight="1" x14ac:dyDescent="0.15">
      <c r="A897" s="16"/>
      <c r="B897" s="17"/>
      <c r="C897" s="18"/>
      <c r="D897" s="19"/>
      <c r="E897" s="35" t="str">
        <f>IF(D897&gt;0,VLOOKUP(D897,伝票発行元!$A$2:$B$111,2,FALSE), "")</f>
        <v/>
      </c>
      <c r="F897" s="20"/>
      <c r="G897" s="35" t="str">
        <f>IF(F897&gt;0,VLOOKUP(F897,扱い!$A$2:$B$100,2,FALSE), "")</f>
        <v/>
      </c>
      <c r="H897" s="19"/>
      <c r="I897" s="35" t="str">
        <f>IF(H897&gt;0,VLOOKUP(H897,科目集計!$B$2:$C$206,2,FALSE), "")</f>
        <v/>
      </c>
      <c r="J897" s="21"/>
      <c r="K897" s="22"/>
    </row>
    <row r="898" spans="1:11" ht="17.25" customHeight="1" x14ac:dyDescent="0.15">
      <c r="A898" s="16"/>
      <c r="B898" s="17"/>
      <c r="C898" s="18"/>
      <c r="D898" s="19"/>
      <c r="E898" s="35" t="str">
        <f>IF(D898&gt;0,VLOOKUP(D898,伝票発行元!$A$2:$B$111,2,FALSE), "")</f>
        <v/>
      </c>
      <c r="F898" s="20"/>
      <c r="G898" s="35" t="str">
        <f>IF(F898&gt;0,VLOOKUP(F898,扱い!$A$2:$B$100,2,FALSE), "")</f>
        <v/>
      </c>
      <c r="H898" s="19"/>
      <c r="I898" s="35" t="str">
        <f>IF(H898&gt;0,VLOOKUP(H898,科目集計!$B$2:$C$206,2,FALSE), "")</f>
        <v/>
      </c>
      <c r="J898" s="21"/>
      <c r="K898" s="22"/>
    </row>
    <row r="899" spans="1:11" ht="17.25" customHeight="1" x14ac:dyDescent="0.15">
      <c r="A899" s="16"/>
      <c r="B899" s="17"/>
      <c r="C899" s="18"/>
      <c r="D899" s="19"/>
      <c r="E899" s="35" t="str">
        <f>IF(D899&gt;0,VLOOKUP(D899,伝票発行元!$A$2:$B$111,2,FALSE), "")</f>
        <v/>
      </c>
      <c r="F899" s="20"/>
      <c r="G899" s="35" t="str">
        <f>IF(F899&gt;0,VLOOKUP(F899,扱い!$A$2:$B$100,2,FALSE), "")</f>
        <v/>
      </c>
      <c r="H899" s="19"/>
      <c r="I899" s="35" t="str">
        <f>IF(H899&gt;0,VLOOKUP(H899,科目集計!$B$2:$C$206,2,FALSE), "")</f>
        <v/>
      </c>
      <c r="J899" s="21"/>
      <c r="K899" s="22"/>
    </row>
    <row r="900" spans="1:11" ht="17.25" customHeight="1" x14ac:dyDescent="0.15">
      <c r="A900" s="16"/>
      <c r="B900" s="17"/>
      <c r="C900" s="18"/>
      <c r="D900" s="19"/>
      <c r="E900" s="35" t="str">
        <f>IF(D900&gt;0,VLOOKUP(D900,伝票発行元!$A$2:$B$111,2,FALSE), "")</f>
        <v/>
      </c>
      <c r="F900" s="20"/>
      <c r="G900" s="35" t="str">
        <f>IF(F900&gt;0,VLOOKUP(F900,扱い!$A$2:$B$100,2,FALSE), "")</f>
        <v/>
      </c>
      <c r="H900" s="19"/>
      <c r="I900" s="35" t="str">
        <f>IF(H900&gt;0,VLOOKUP(H900,科目集計!$B$2:$C$206,2,FALSE), "")</f>
        <v/>
      </c>
      <c r="J900" s="21"/>
      <c r="K900" s="22"/>
    </row>
    <row r="901" spans="1:11" ht="17.25" customHeight="1" x14ac:dyDescent="0.15">
      <c r="A901" s="16"/>
      <c r="B901" s="17"/>
      <c r="C901" s="18"/>
      <c r="D901" s="19"/>
      <c r="E901" s="35" t="str">
        <f>IF(D901&gt;0,VLOOKUP(D901,伝票発行元!$A$2:$B$111,2,FALSE), "")</f>
        <v/>
      </c>
      <c r="F901" s="20"/>
      <c r="G901" s="35" t="str">
        <f>IF(F901&gt;0,VLOOKUP(F901,扱い!$A$2:$B$100,2,FALSE), "")</f>
        <v/>
      </c>
      <c r="H901" s="19"/>
      <c r="I901" s="35" t="str">
        <f>IF(H901&gt;0,VLOOKUP(H901,科目集計!$B$2:$C$206,2,FALSE), "")</f>
        <v/>
      </c>
      <c r="J901" s="21"/>
      <c r="K901" s="22"/>
    </row>
    <row r="902" spans="1:11" ht="17.25" customHeight="1" x14ac:dyDescent="0.15">
      <c r="A902" s="16"/>
      <c r="B902" s="17"/>
      <c r="C902" s="18"/>
      <c r="D902" s="19"/>
      <c r="E902" s="35" t="str">
        <f>IF(D902&gt;0,VLOOKUP(D902,伝票発行元!$A$2:$B$111,2,FALSE), "")</f>
        <v/>
      </c>
      <c r="F902" s="20"/>
      <c r="G902" s="35" t="str">
        <f>IF(F902&gt;0,VLOOKUP(F902,扱い!$A$2:$B$100,2,FALSE), "")</f>
        <v/>
      </c>
      <c r="H902" s="19"/>
      <c r="I902" s="35" t="str">
        <f>IF(H902&gt;0,VLOOKUP(H902,科目集計!$B$2:$C$206,2,FALSE), "")</f>
        <v/>
      </c>
      <c r="J902" s="21"/>
      <c r="K902" s="22"/>
    </row>
    <row r="903" spans="1:11" ht="17.25" customHeight="1" x14ac:dyDescent="0.15">
      <c r="A903" s="16"/>
      <c r="B903" s="17"/>
      <c r="C903" s="18"/>
      <c r="D903" s="19"/>
      <c r="E903" s="35" t="str">
        <f>IF(D903&gt;0,VLOOKUP(D903,伝票発行元!$A$2:$B$111,2,FALSE), "")</f>
        <v/>
      </c>
      <c r="F903" s="20"/>
      <c r="G903" s="35" t="str">
        <f>IF(F903&gt;0,VLOOKUP(F903,扱い!$A$2:$B$100,2,FALSE), "")</f>
        <v/>
      </c>
      <c r="H903" s="19"/>
      <c r="I903" s="35" t="str">
        <f>IF(H903&gt;0,VLOOKUP(H903,科目集計!$B$2:$C$206,2,FALSE), "")</f>
        <v/>
      </c>
      <c r="J903" s="21"/>
      <c r="K903" s="22"/>
    </row>
    <row r="904" spans="1:11" ht="17.25" customHeight="1" x14ac:dyDescent="0.15">
      <c r="A904" s="16"/>
      <c r="B904" s="17"/>
      <c r="C904" s="18"/>
      <c r="D904" s="19"/>
      <c r="E904" s="35" t="str">
        <f>IF(D904&gt;0,VLOOKUP(D904,伝票発行元!$A$2:$B$111,2,FALSE), "")</f>
        <v/>
      </c>
      <c r="F904" s="20"/>
      <c r="G904" s="35" t="str">
        <f>IF(F904&gt;0,VLOOKUP(F904,扱い!$A$2:$B$100,2,FALSE), "")</f>
        <v/>
      </c>
      <c r="H904" s="19"/>
      <c r="I904" s="35" t="str">
        <f>IF(H904&gt;0,VLOOKUP(H904,科目集計!$B$2:$C$206,2,FALSE), "")</f>
        <v/>
      </c>
      <c r="J904" s="21"/>
      <c r="K904" s="22"/>
    </row>
    <row r="905" spans="1:11" ht="17.25" customHeight="1" x14ac:dyDescent="0.15">
      <c r="A905" s="16"/>
      <c r="B905" s="17"/>
      <c r="C905" s="18"/>
      <c r="D905" s="19"/>
      <c r="E905" s="35" t="str">
        <f>IF(D905&gt;0,VLOOKUP(D905,伝票発行元!$A$2:$B$111,2,FALSE), "")</f>
        <v/>
      </c>
      <c r="F905" s="20"/>
      <c r="G905" s="35" t="str">
        <f>IF(F905&gt;0,VLOOKUP(F905,扱い!$A$2:$B$100,2,FALSE), "")</f>
        <v/>
      </c>
      <c r="H905" s="19"/>
      <c r="I905" s="35" t="str">
        <f>IF(H905&gt;0,VLOOKUP(H905,科目集計!$B$2:$C$206,2,FALSE), "")</f>
        <v/>
      </c>
      <c r="J905" s="21"/>
      <c r="K905" s="22"/>
    </row>
    <row r="906" spans="1:11" ht="17.25" customHeight="1" x14ac:dyDescent="0.15">
      <c r="A906" s="16"/>
      <c r="B906" s="17"/>
      <c r="C906" s="18"/>
      <c r="D906" s="19"/>
      <c r="E906" s="35" t="str">
        <f>IF(D906&gt;0,VLOOKUP(D906,伝票発行元!$A$2:$B$111,2,FALSE), "")</f>
        <v/>
      </c>
      <c r="F906" s="20"/>
      <c r="G906" s="35" t="str">
        <f>IF(F906&gt;0,VLOOKUP(F906,扱い!$A$2:$B$100,2,FALSE), "")</f>
        <v/>
      </c>
      <c r="H906" s="19"/>
      <c r="I906" s="35" t="str">
        <f>IF(H906&gt;0,VLOOKUP(H906,科目集計!$B$2:$C$206,2,FALSE), "")</f>
        <v/>
      </c>
      <c r="J906" s="21"/>
      <c r="K906" s="22"/>
    </row>
    <row r="907" spans="1:11" ht="17.25" customHeight="1" x14ac:dyDescent="0.15">
      <c r="A907" s="16"/>
      <c r="B907" s="17"/>
      <c r="C907" s="18"/>
      <c r="D907" s="19"/>
      <c r="E907" s="35" t="str">
        <f>IF(D907&gt;0,VLOOKUP(D907,伝票発行元!$A$2:$B$111,2,FALSE), "")</f>
        <v/>
      </c>
      <c r="F907" s="20"/>
      <c r="G907" s="35" t="str">
        <f>IF(F907&gt;0,VLOOKUP(F907,扱い!$A$2:$B$100,2,FALSE), "")</f>
        <v/>
      </c>
      <c r="H907" s="19"/>
      <c r="I907" s="35" t="str">
        <f>IF(H907&gt;0,VLOOKUP(H907,科目集計!$B$2:$C$206,2,FALSE), "")</f>
        <v/>
      </c>
      <c r="J907" s="21"/>
      <c r="K907" s="22"/>
    </row>
    <row r="908" spans="1:11" ht="17.25" customHeight="1" x14ac:dyDescent="0.15">
      <c r="A908" s="16"/>
      <c r="B908" s="17"/>
      <c r="C908" s="18"/>
      <c r="D908" s="19"/>
      <c r="E908" s="35" t="str">
        <f>IF(D908&gt;0,VLOOKUP(D908,伝票発行元!$A$2:$B$111,2,FALSE), "")</f>
        <v/>
      </c>
      <c r="F908" s="20"/>
      <c r="G908" s="35" t="str">
        <f>IF(F908&gt;0,VLOOKUP(F908,扱い!$A$2:$B$100,2,FALSE), "")</f>
        <v/>
      </c>
      <c r="H908" s="19"/>
      <c r="I908" s="35" t="str">
        <f>IF(H908&gt;0,VLOOKUP(H908,科目集計!$B$2:$C$206,2,FALSE), "")</f>
        <v/>
      </c>
      <c r="J908" s="21"/>
      <c r="K908" s="22"/>
    </row>
    <row r="909" spans="1:11" ht="17.25" customHeight="1" x14ac:dyDescent="0.15">
      <c r="A909" s="16"/>
      <c r="B909" s="17"/>
      <c r="C909" s="18"/>
      <c r="D909" s="19"/>
      <c r="E909" s="35" t="str">
        <f>IF(D909&gt;0,VLOOKUP(D909,伝票発行元!$A$2:$B$111,2,FALSE), "")</f>
        <v/>
      </c>
      <c r="F909" s="20"/>
      <c r="G909" s="35" t="str">
        <f>IF(F909&gt;0,VLOOKUP(F909,扱い!$A$2:$B$100,2,FALSE), "")</f>
        <v/>
      </c>
      <c r="H909" s="19"/>
      <c r="I909" s="35" t="str">
        <f>IF(H909&gt;0,VLOOKUP(H909,科目集計!$B$2:$C$206,2,FALSE), "")</f>
        <v/>
      </c>
      <c r="J909" s="21"/>
      <c r="K909" s="22"/>
    </row>
    <row r="910" spans="1:11" ht="17.25" customHeight="1" x14ac:dyDescent="0.15">
      <c r="A910" s="16"/>
      <c r="B910" s="17"/>
      <c r="C910" s="18"/>
      <c r="D910" s="19"/>
      <c r="E910" s="35" t="str">
        <f>IF(D910&gt;0,VLOOKUP(D910,伝票発行元!$A$2:$B$111,2,FALSE), "")</f>
        <v/>
      </c>
      <c r="F910" s="20"/>
      <c r="G910" s="35" t="str">
        <f>IF(F910&gt;0,VLOOKUP(F910,扱い!$A$2:$B$100,2,FALSE), "")</f>
        <v/>
      </c>
      <c r="H910" s="19"/>
      <c r="I910" s="35" t="str">
        <f>IF(H910&gt;0,VLOOKUP(H910,科目集計!$B$2:$C$206,2,FALSE), "")</f>
        <v/>
      </c>
      <c r="J910" s="21"/>
      <c r="K910" s="22"/>
    </row>
    <row r="911" spans="1:11" ht="17.25" customHeight="1" x14ac:dyDescent="0.15">
      <c r="A911" s="16"/>
      <c r="B911" s="17"/>
      <c r="C911" s="18"/>
      <c r="D911" s="19"/>
      <c r="E911" s="35" t="str">
        <f>IF(D911&gt;0,VLOOKUP(D911,伝票発行元!$A$2:$B$111,2,FALSE), "")</f>
        <v/>
      </c>
      <c r="F911" s="20"/>
      <c r="G911" s="35" t="str">
        <f>IF(F911&gt;0,VLOOKUP(F911,扱い!$A$2:$B$100,2,FALSE), "")</f>
        <v/>
      </c>
      <c r="H911" s="19"/>
      <c r="I911" s="35" t="str">
        <f>IF(H911&gt;0,VLOOKUP(H911,科目集計!$B$2:$C$206,2,FALSE), "")</f>
        <v/>
      </c>
      <c r="J911" s="21"/>
      <c r="K911" s="22"/>
    </row>
    <row r="912" spans="1:11" ht="17.25" customHeight="1" x14ac:dyDescent="0.15">
      <c r="A912" s="16"/>
      <c r="B912" s="17"/>
      <c r="C912" s="18"/>
      <c r="D912" s="19"/>
      <c r="E912" s="35" t="str">
        <f>IF(D912&gt;0,VLOOKUP(D912,伝票発行元!$A$2:$B$111,2,FALSE), "")</f>
        <v/>
      </c>
      <c r="F912" s="20"/>
      <c r="G912" s="35" t="str">
        <f>IF(F912&gt;0,VLOOKUP(F912,扱い!$A$2:$B$100,2,FALSE), "")</f>
        <v/>
      </c>
      <c r="H912" s="19"/>
      <c r="I912" s="35" t="str">
        <f>IF(H912&gt;0,VLOOKUP(H912,科目集計!$B$2:$C$206,2,FALSE), "")</f>
        <v/>
      </c>
      <c r="J912" s="21"/>
      <c r="K912" s="22"/>
    </row>
    <row r="913" spans="1:11" ht="17.25" customHeight="1" x14ac:dyDescent="0.15">
      <c r="A913" s="16"/>
      <c r="B913" s="17"/>
      <c r="C913" s="18"/>
      <c r="D913" s="19"/>
      <c r="E913" s="35" t="str">
        <f>IF(D913&gt;0,VLOOKUP(D913,伝票発行元!$A$2:$B$111,2,FALSE), "")</f>
        <v/>
      </c>
      <c r="F913" s="20"/>
      <c r="G913" s="35" t="str">
        <f>IF(F913&gt;0,VLOOKUP(F913,扱い!$A$2:$B$100,2,FALSE), "")</f>
        <v/>
      </c>
      <c r="H913" s="19"/>
      <c r="I913" s="35" t="str">
        <f>IF(H913&gt;0,VLOOKUP(H913,科目集計!$B$2:$C$206,2,FALSE), "")</f>
        <v/>
      </c>
      <c r="J913" s="21"/>
      <c r="K913" s="22"/>
    </row>
    <row r="914" spans="1:11" ht="17.25" customHeight="1" x14ac:dyDescent="0.15">
      <c r="A914" s="16"/>
      <c r="B914" s="17"/>
      <c r="C914" s="18"/>
      <c r="D914" s="19"/>
      <c r="E914" s="35" t="str">
        <f>IF(D914&gt;0,VLOOKUP(D914,伝票発行元!$A$2:$B$111,2,FALSE), "")</f>
        <v/>
      </c>
      <c r="F914" s="20"/>
      <c r="G914" s="35" t="str">
        <f>IF(F914&gt;0,VLOOKUP(F914,扱い!$A$2:$B$100,2,FALSE), "")</f>
        <v/>
      </c>
      <c r="H914" s="19"/>
      <c r="I914" s="35" t="str">
        <f>IF(H914&gt;0,VLOOKUP(H914,科目集計!$B$2:$C$206,2,FALSE), "")</f>
        <v/>
      </c>
      <c r="J914" s="21"/>
      <c r="K914" s="22"/>
    </row>
    <row r="915" spans="1:11" ht="17.25" customHeight="1" x14ac:dyDescent="0.15">
      <c r="A915" s="16"/>
      <c r="B915" s="17"/>
      <c r="C915" s="18"/>
      <c r="D915" s="19"/>
      <c r="E915" s="35" t="str">
        <f>IF(D915&gt;0,VLOOKUP(D915,伝票発行元!$A$2:$B$111,2,FALSE), "")</f>
        <v/>
      </c>
      <c r="F915" s="20"/>
      <c r="G915" s="35" t="str">
        <f>IF(F915&gt;0,VLOOKUP(F915,扱い!$A$2:$B$100,2,FALSE), "")</f>
        <v/>
      </c>
      <c r="H915" s="19"/>
      <c r="I915" s="35" t="str">
        <f>IF(H915&gt;0,VLOOKUP(H915,科目集計!$B$2:$C$206,2,FALSE), "")</f>
        <v/>
      </c>
      <c r="J915" s="21"/>
      <c r="K915" s="22"/>
    </row>
    <row r="916" spans="1:11" ht="17.25" customHeight="1" x14ac:dyDescent="0.15">
      <c r="A916" s="16"/>
      <c r="B916" s="17"/>
      <c r="C916" s="18"/>
      <c r="D916" s="19"/>
      <c r="E916" s="35" t="str">
        <f>IF(D916&gt;0,VLOOKUP(D916,伝票発行元!$A$2:$B$111,2,FALSE), "")</f>
        <v/>
      </c>
      <c r="F916" s="20"/>
      <c r="G916" s="35" t="str">
        <f>IF(F916&gt;0,VLOOKUP(F916,扱い!$A$2:$B$100,2,FALSE), "")</f>
        <v/>
      </c>
      <c r="H916" s="19"/>
      <c r="I916" s="35" t="str">
        <f>IF(H916&gt;0,VLOOKUP(H916,科目集計!$B$2:$C$206,2,FALSE), "")</f>
        <v/>
      </c>
      <c r="J916" s="21"/>
      <c r="K916" s="22"/>
    </row>
    <row r="917" spans="1:11" ht="17.25" customHeight="1" x14ac:dyDescent="0.15">
      <c r="A917" s="16"/>
      <c r="B917" s="17"/>
      <c r="C917" s="18"/>
      <c r="D917" s="19"/>
      <c r="E917" s="35" t="str">
        <f>IF(D917&gt;0,VLOOKUP(D917,伝票発行元!$A$2:$B$111,2,FALSE), "")</f>
        <v/>
      </c>
      <c r="F917" s="20"/>
      <c r="G917" s="35" t="str">
        <f>IF(F917&gt;0,VLOOKUP(F917,扱い!$A$2:$B$100,2,FALSE), "")</f>
        <v/>
      </c>
      <c r="H917" s="19"/>
      <c r="I917" s="35" t="str">
        <f>IF(H917&gt;0,VLOOKUP(H917,科目集計!$B$2:$C$206,2,FALSE), "")</f>
        <v/>
      </c>
      <c r="J917" s="21"/>
      <c r="K917" s="22"/>
    </row>
    <row r="918" spans="1:11" ht="17.25" customHeight="1" x14ac:dyDescent="0.15">
      <c r="A918" s="16"/>
      <c r="B918" s="17"/>
      <c r="C918" s="18"/>
      <c r="D918" s="19"/>
      <c r="E918" s="35" t="str">
        <f>IF(D918&gt;0,VLOOKUP(D918,伝票発行元!$A$2:$B$111,2,FALSE), "")</f>
        <v/>
      </c>
      <c r="F918" s="20"/>
      <c r="G918" s="35" t="str">
        <f>IF(F918&gt;0,VLOOKUP(F918,扱い!$A$2:$B$100,2,FALSE), "")</f>
        <v/>
      </c>
      <c r="H918" s="19"/>
      <c r="I918" s="35" t="str">
        <f>IF(H918&gt;0,VLOOKUP(H918,科目集計!$B$2:$C$206,2,FALSE), "")</f>
        <v/>
      </c>
      <c r="J918" s="21"/>
      <c r="K918" s="22"/>
    </row>
    <row r="919" spans="1:11" ht="17.25" customHeight="1" x14ac:dyDescent="0.15">
      <c r="A919" s="16"/>
      <c r="B919" s="17"/>
      <c r="C919" s="18"/>
      <c r="D919" s="19"/>
      <c r="E919" s="35" t="str">
        <f>IF(D919&gt;0,VLOOKUP(D919,伝票発行元!$A$2:$B$111,2,FALSE), "")</f>
        <v/>
      </c>
      <c r="F919" s="20"/>
      <c r="G919" s="35" t="str">
        <f>IF(F919&gt;0,VLOOKUP(F919,扱い!$A$2:$B$100,2,FALSE), "")</f>
        <v/>
      </c>
      <c r="H919" s="19"/>
      <c r="I919" s="35" t="str">
        <f>IF(H919&gt;0,VLOOKUP(H919,科目集計!$B$2:$C$206,2,FALSE), "")</f>
        <v/>
      </c>
      <c r="J919" s="21"/>
      <c r="K919" s="22"/>
    </row>
    <row r="920" spans="1:11" ht="17.25" customHeight="1" x14ac:dyDescent="0.15">
      <c r="A920" s="16"/>
      <c r="B920" s="17"/>
      <c r="C920" s="18"/>
      <c r="D920" s="19"/>
      <c r="E920" s="35" t="str">
        <f>IF(D920&gt;0,VLOOKUP(D920,伝票発行元!$A$2:$B$111,2,FALSE), "")</f>
        <v/>
      </c>
      <c r="F920" s="20"/>
      <c r="G920" s="35" t="str">
        <f>IF(F920&gt;0,VLOOKUP(F920,扱い!$A$2:$B$100,2,FALSE), "")</f>
        <v/>
      </c>
      <c r="H920" s="19"/>
      <c r="I920" s="35" t="str">
        <f>IF(H920&gt;0,VLOOKUP(H920,科目集計!$B$2:$C$206,2,FALSE), "")</f>
        <v/>
      </c>
      <c r="J920" s="21"/>
      <c r="K920" s="22"/>
    </row>
    <row r="921" spans="1:11" ht="17.25" customHeight="1" x14ac:dyDescent="0.15">
      <c r="A921" s="16"/>
      <c r="B921" s="17"/>
      <c r="C921" s="18"/>
      <c r="D921" s="19"/>
      <c r="E921" s="35" t="str">
        <f>IF(D921&gt;0,VLOOKUP(D921,伝票発行元!$A$2:$B$111,2,FALSE), "")</f>
        <v/>
      </c>
      <c r="F921" s="20"/>
      <c r="G921" s="35" t="str">
        <f>IF(F921&gt;0,VLOOKUP(F921,扱い!$A$2:$B$100,2,FALSE), "")</f>
        <v/>
      </c>
      <c r="H921" s="19"/>
      <c r="I921" s="35" t="str">
        <f>IF(H921&gt;0,VLOOKUP(H921,科目集計!$B$2:$C$206,2,FALSE), "")</f>
        <v/>
      </c>
      <c r="J921" s="21"/>
      <c r="K921" s="22"/>
    </row>
    <row r="922" spans="1:11" ht="17.25" customHeight="1" x14ac:dyDescent="0.15">
      <c r="A922" s="16"/>
      <c r="B922" s="17"/>
      <c r="C922" s="18"/>
      <c r="D922" s="19"/>
      <c r="E922" s="35" t="str">
        <f>IF(D922&gt;0,VLOOKUP(D922,伝票発行元!$A$2:$B$111,2,FALSE), "")</f>
        <v/>
      </c>
      <c r="F922" s="20"/>
      <c r="G922" s="35" t="str">
        <f>IF(F922&gt;0,VLOOKUP(F922,扱い!$A$2:$B$100,2,FALSE), "")</f>
        <v/>
      </c>
      <c r="H922" s="19"/>
      <c r="I922" s="35" t="str">
        <f>IF(H922&gt;0,VLOOKUP(H922,科目集計!$B$2:$C$206,2,FALSE), "")</f>
        <v/>
      </c>
      <c r="J922" s="21"/>
      <c r="K922" s="22"/>
    </row>
    <row r="923" spans="1:11" ht="17.25" customHeight="1" x14ac:dyDescent="0.15">
      <c r="A923" s="16"/>
      <c r="B923" s="17"/>
      <c r="C923" s="18"/>
      <c r="D923" s="19"/>
      <c r="E923" s="35" t="str">
        <f>IF(D923&gt;0,VLOOKUP(D923,伝票発行元!$A$2:$B$111,2,FALSE), "")</f>
        <v/>
      </c>
      <c r="F923" s="20"/>
      <c r="G923" s="35" t="str">
        <f>IF(F923&gt;0,VLOOKUP(F923,扱い!$A$2:$B$100,2,FALSE), "")</f>
        <v/>
      </c>
      <c r="H923" s="19"/>
      <c r="I923" s="35" t="str">
        <f>IF(H923&gt;0,VLOOKUP(H923,科目集計!$B$2:$C$206,2,FALSE), "")</f>
        <v/>
      </c>
      <c r="J923" s="21"/>
      <c r="K923" s="22"/>
    </row>
    <row r="924" spans="1:11" ht="17.25" customHeight="1" x14ac:dyDescent="0.15">
      <c r="A924" s="16"/>
      <c r="B924" s="17"/>
      <c r="C924" s="18"/>
      <c r="D924" s="19"/>
      <c r="E924" s="35" t="str">
        <f>IF(D924&gt;0,VLOOKUP(D924,伝票発行元!$A$2:$B$111,2,FALSE), "")</f>
        <v/>
      </c>
      <c r="F924" s="20"/>
      <c r="G924" s="35" t="str">
        <f>IF(F924&gt;0,VLOOKUP(F924,扱い!$A$2:$B$100,2,FALSE), "")</f>
        <v/>
      </c>
      <c r="H924" s="19"/>
      <c r="I924" s="35" t="str">
        <f>IF(H924&gt;0,VLOOKUP(H924,科目集計!$B$2:$C$206,2,FALSE), "")</f>
        <v/>
      </c>
      <c r="J924" s="21"/>
      <c r="K924" s="22"/>
    </row>
    <row r="925" spans="1:11" ht="17.25" customHeight="1" x14ac:dyDescent="0.15">
      <c r="A925" s="16"/>
      <c r="B925" s="17"/>
      <c r="C925" s="18"/>
      <c r="D925" s="19"/>
      <c r="E925" s="35" t="str">
        <f>IF(D925&gt;0,VLOOKUP(D925,伝票発行元!$A$2:$B$111,2,FALSE), "")</f>
        <v/>
      </c>
      <c r="F925" s="20"/>
      <c r="G925" s="35" t="str">
        <f>IF(F925&gt;0,VLOOKUP(F925,扱い!$A$2:$B$100,2,FALSE), "")</f>
        <v/>
      </c>
      <c r="H925" s="19"/>
      <c r="I925" s="35" t="str">
        <f>IF(H925&gt;0,VLOOKUP(H925,科目集計!$B$2:$C$206,2,FALSE), "")</f>
        <v/>
      </c>
      <c r="J925" s="21"/>
      <c r="K925" s="22"/>
    </row>
    <row r="926" spans="1:11" ht="17.25" customHeight="1" x14ac:dyDescent="0.15">
      <c r="A926" s="16"/>
      <c r="B926" s="17"/>
      <c r="C926" s="18"/>
      <c r="D926" s="19"/>
      <c r="E926" s="35" t="str">
        <f>IF(D926&gt;0,VLOOKUP(D926,伝票発行元!$A$2:$B$111,2,FALSE), "")</f>
        <v/>
      </c>
      <c r="F926" s="20"/>
      <c r="G926" s="35" t="str">
        <f>IF(F926&gt;0,VLOOKUP(F926,扱い!$A$2:$B$100,2,FALSE), "")</f>
        <v/>
      </c>
      <c r="H926" s="19"/>
      <c r="I926" s="35" t="str">
        <f>IF(H926&gt;0,VLOOKUP(H926,科目集計!$B$2:$C$206,2,FALSE), "")</f>
        <v/>
      </c>
      <c r="J926" s="21"/>
      <c r="K926" s="22"/>
    </row>
    <row r="927" spans="1:11" ht="17.25" customHeight="1" x14ac:dyDescent="0.15">
      <c r="A927" s="16"/>
      <c r="B927" s="17"/>
      <c r="C927" s="18"/>
      <c r="D927" s="19"/>
      <c r="E927" s="35" t="str">
        <f>IF(D927&gt;0,VLOOKUP(D927,伝票発行元!$A$2:$B$111,2,FALSE), "")</f>
        <v/>
      </c>
      <c r="F927" s="20"/>
      <c r="G927" s="35" t="str">
        <f>IF(F927&gt;0,VLOOKUP(F927,扱い!$A$2:$B$100,2,FALSE), "")</f>
        <v/>
      </c>
      <c r="H927" s="19"/>
      <c r="I927" s="35" t="str">
        <f>IF(H927&gt;0,VLOOKUP(H927,科目集計!$B$2:$C$206,2,FALSE), "")</f>
        <v/>
      </c>
      <c r="J927" s="21"/>
      <c r="K927" s="22"/>
    </row>
    <row r="928" spans="1:11" ht="17.25" customHeight="1" x14ac:dyDescent="0.15">
      <c r="A928" s="16"/>
      <c r="B928" s="17"/>
      <c r="C928" s="18"/>
      <c r="D928" s="19"/>
      <c r="E928" s="35" t="str">
        <f>IF(D928&gt;0,VLOOKUP(D928,伝票発行元!$A$2:$B$111,2,FALSE), "")</f>
        <v/>
      </c>
      <c r="F928" s="20"/>
      <c r="G928" s="35" t="str">
        <f>IF(F928&gt;0,VLOOKUP(F928,扱い!$A$2:$B$100,2,FALSE), "")</f>
        <v/>
      </c>
      <c r="H928" s="19"/>
      <c r="I928" s="35" t="str">
        <f>IF(H928&gt;0,VLOOKUP(H928,科目集計!$B$2:$C$206,2,FALSE), "")</f>
        <v/>
      </c>
      <c r="J928" s="21"/>
      <c r="K928" s="22"/>
    </row>
    <row r="929" spans="1:11" ht="17.25" customHeight="1" x14ac:dyDescent="0.15">
      <c r="A929" s="16"/>
      <c r="B929" s="17"/>
      <c r="C929" s="18"/>
      <c r="D929" s="19"/>
      <c r="E929" s="35" t="str">
        <f>IF(D929&gt;0,VLOOKUP(D929,伝票発行元!$A$2:$B$111,2,FALSE), "")</f>
        <v/>
      </c>
      <c r="F929" s="20"/>
      <c r="G929" s="35" t="str">
        <f>IF(F929&gt;0,VLOOKUP(F929,扱い!$A$2:$B$100,2,FALSE), "")</f>
        <v/>
      </c>
      <c r="H929" s="19"/>
      <c r="I929" s="35" t="str">
        <f>IF(H929&gt;0,VLOOKUP(H929,科目集計!$B$2:$C$206,2,FALSE), "")</f>
        <v/>
      </c>
      <c r="J929" s="21"/>
      <c r="K929" s="22"/>
    </row>
    <row r="930" spans="1:11" ht="17.25" customHeight="1" x14ac:dyDescent="0.15">
      <c r="A930" s="16"/>
      <c r="B930" s="17"/>
      <c r="C930" s="18"/>
      <c r="D930" s="19"/>
      <c r="E930" s="35" t="str">
        <f>IF(D930&gt;0,VLOOKUP(D930,伝票発行元!$A$2:$B$111,2,FALSE), "")</f>
        <v/>
      </c>
      <c r="F930" s="20"/>
      <c r="G930" s="35" t="str">
        <f>IF(F930&gt;0,VLOOKUP(F930,扱い!$A$2:$B$100,2,FALSE), "")</f>
        <v/>
      </c>
      <c r="H930" s="19"/>
      <c r="I930" s="35" t="str">
        <f>IF(H930&gt;0,VLOOKUP(H930,科目集計!$B$2:$C$206,2,FALSE), "")</f>
        <v/>
      </c>
      <c r="J930" s="21"/>
      <c r="K930" s="22"/>
    </row>
    <row r="931" spans="1:11" ht="17.25" customHeight="1" x14ac:dyDescent="0.15">
      <c r="A931" s="16"/>
      <c r="B931" s="17"/>
      <c r="C931" s="18"/>
      <c r="D931" s="19"/>
      <c r="E931" s="35" t="str">
        <f>IF(D931&gt;0,VLOOKUP(D931,伝票発行元!$A$2:$B$111,2,FALSE), "")</f>
        <v/>
      </c>
      <c r="F931" s="20"/>
      <c r="G931" s="35" t="str">
        <f>IF(F931&gt;0,VLOOKUP(F931,扱い!$A$2:$B$100,2,FALSE), "")</f>
        <v/>
      </c>
      <c r="H931" s="19"/>
      <c r="I931" s="35" t="str">
        <f>IF(H931&gt;0,VLOOKUP(H931,科目集計!$B$2:$C$206,2,FALSE), "")</f>
        <v/>
      </c>
      <c r="J931" s="21"/>
      <c r="K931" s="22"/>
    </row>
    <row r="932" spans="1:11" ht="17.25" customHeight="1" x14ac:dyDescent="0.15">
      <c r="A932" s="16"/>
      <c r="B932" s="17"/>
      <c r="C932" s="18"/>
      <c r="D932" s="19"/>
      <c r="E932" s="35" t="str">
        <f>IF(D932&gt;0,VLOOKUP(D932,伝票発行元!$A$2:$B$111,2,FALSE), "")</f>
        <v/>
      </c>
      <c r="F932" s="20"/>
      <c r="G932" s="35" t="str">
        <f>IF(F932&gt;0,VLOOKUP(F932,扱い!$A$2:$B$100,2,FALSE), "")</f>
        <v/>
      </c>
      <c r="H932" s="19"/>
      <c r="I932" s="35" t="str">
        <f>IF(H932&gt;0,VLOOKUP(H932,科目集計!$B$2:$C$206,2,FALSE), "")</f>
        <v/>
      </c>
      <c r="J932" s="21"/>
      <c r="K932" s="22"/>
    </row>
    <row r="933" spans="1:11" ht="17.25" customHeight="1" x14ac:dyDescent="0.15">
      <c r="A933" s="16"/>
      <c r="B933" s="17"/>
      <c r="C933" s="18"/>
      <c r="D933" s="19"/>
      <c r="E933" s="35" t="str">
        <f>IF(D933&gt;0,VLOOKUP(D933,伝票発行元!$A$2:$B$111,2,FALSE), "")</f>
        <v/>
      </c>
      <c r="F933" s="20"/>
      <c r="G933" s="35" t="str">
        <f>IF(F933&gt;0,VLOOKUP(F933,扱い!$A$2:$B$100,2,FALSE), "")</f>
        <v/>
      </c>
      <c r="H933" s="19"/>
      <c r="I933" s="35" t="str">
        <f>IF(H933&gt;0,VLOOKUP(H933,科目集計!$B$2:$C$206,2,FALSE), "")</f>
        <v/>
      </c>
      <c r="J933" s="21"/>
      <c r="K933" s="22"/>
    </row>
    <row r="934" spans="1:11" ht="17.25" customHeight="1" x14ac:dyDescent="0.15">
      <c r="A934" s="16"/>
      <c r="B934" s="17"/>
      <c r="C934" s="18"/>
      <c r="D934" s="19"/>
      <c r="E934" s="35" t="str">
        <f>IF(D934&gt;0,VLOOKUP(D934,伝票発行元!$A$2:$B$111,2,FALSE), "")</f>
        <v/>
      </c>
      <c r="F934" s="20"/>
      <c r="G934" s="35" t="str">
        <f>IF(F934&gt;0,VLOOKUP(F934,扱い!$A$2:$B$100,2,FALSE), "")</f>
        <v/>
      </c>
      <c r="H934" s="19"/>
      <c r="I934" s="35" t="str">
        <f>IF(H934&gt;0,VLOOKUP(H934,科目集計!$B$2:$C$206,2,FALSE), "")</f>
        <v/>
      </c>
      <c r="J934" s="21"/>
      <c r="K934" s="22"/>
    </row>
    <row r="935" spans="1:11" ht="17.25" customHeight="1" x14ac:dyDescent="0.15">
      <c r="A935" s="16"/>
      <c r="B935" s="17"/>
      <c r="C935" s="18"/>
      <c r="D935" s="19"/>
      <c r="E935" s="35" t="str">
        <f>IF(D935&gt;0,VLOOKUP(D935,伝票発行元!$A$2:$B$111,2,FALSE), "")</f>
        <v/>
      </c>
      <c r="F935" s="20"/>
      <c r="G935" s="35" t="str">
        <f>IF(F935&gt;0,VLOOKUP(F935,扱い!$A$2:$B$100,2,FALSE), "")</f>
        <v/>
      </c>
      <c r="H935" s="19"/>
      <c r="I935" s="35" t="str">
        <f>IF(H935&gt;0,VLOOKUP(H935,科目集計!$B$2:$C$206,2,FALSE), "")</f>
        <v/>
      </c>
      <c r="J935" s="21"/>
      <c r="K935" s="22"/>
    </row>
    <row r="936" spans="1:11" ht="17.25" customHeight="1" x14ac:dyDescent="0.15">
      <c r="A936" s="16"/>
      <c r="B936" s="17"/>
      <c r="C936" s="18"/>
      <c r="D936" s="19"/>
      <c r="E936" s="35" t="str">
        <f>IF(D936&gt;0,VLOOKUP(D936,伝票発行元!$A$2:$B$111,2,FALSE), "")</f>
        <v/>
      </c>
      <c r="F936" s="20"/>
      <c r="G936" s="35" t="str">
        <f>IF(F936&gt;0,VLOOKUP(F936,扱い!$A$2:$B$100,2,FALSE), "")</f>
        <v/>
      </c>
      <c r="H936" s="19"/>
      <c r="I936" s="35" t="str">
        <f>IF(H936&gt;0,VLOOKUP(H936,科目集計!$B$2:$C$206,2,FALSE), "")</f>
        <v/>
      </c>
      <c r="J936" s="21"/>
      <c r="K936" s="22"/>
    </row>
    <row r="937" spans="1:11" ht="17.25" customHeight="1" x14ac:dyDescent="0.15">
      <c r="A937" s="16"/>
      <c r="B937" s="17"/>
      <c r="C937" s="18"/>
      <c r="D937" s="19"/>
      <c r="E937" s="35" t="str">
        <f>IF(D937&gt;0,VLOOKUP(D937,伝票発行元!$A$2:$B$111,2,FALSE), "")</f>
        <v/>
      </c>
      <c r="F937" s="20"/>
      <c r="G937" s="35" t="str">
        <f>IF(F937&gt;0,VLOOKUP(F937,扱い!$A$2:$B$100,2,FALSE), "")</f>
        <v/>
      </c>
      <c r="H937" s="19"/>
      <c r="I937" s="35" t="str">
        <f>IF(H937&gt;0,VLOOKUP(H937,科目集計!$B$2:$C$206,2,FALSE), "")</f>
        <v/>
      </c>
      <c r="J937" s="21"/>
      <c r="K937" s="22"/>
    </row>
    <row r="938" spans="1:11" ht="17.25" customHeight="1" x14ac:dyDescent="0.15">
      <c r="A938" s="16"/>
      <c r="B938" s="17"/>
      <c r="C938" s="18"/>
      <c r="D938" s="19"/>
      <c r="E938" s="35" t="str">
        <f>IF(D938&gt;0,VLOOKUP(D938,伝票発行元!$A$2:$B$111,2,FALSE), "")</f>
        <v/>
      </c>
      <c r="F938" s="20"/>
      <c r="G938" s="35" t="str">
        <f>IF(F938&gt;0,VLOOKUP(F938,扱い!$A$2:$B$100,2,FALSE), "")</f>
        <v/>
      </c>
      <c r="H938" s="19"/>
      <c r="I938" s="35" t="str">
        <f>IF(H938&gt;0,VLOOKUP(H938,科目集計!$B$2:$C$206,2,FALSE), "")</f>
        <v/>
      </c>
      <c r="J938" s="21"/>
      <c r="K938" s="22"/>
    </row>
    <row r="939" spans="1:11" ht="17.25" customHeight="1" x14ac:dyDescent="0.15">
      <c r="A939" s="16"/>
      <c r="B939" s="17"/>
      <c r="C939" s="18"/>
      <c r="D939" s="19"/>
      <c r="E939" s="35" t="str">
        <f>IF(D939&gt;0,VLOOKUP(D939,伝票発行元!$A$2:$B$111,2,FALSE), "")</f>
        <v/>
      </c>
      <c r="F939" s="20"/>
      <c r="G939" s="35" t="str">
        <f>IF(F939&gt;0,VLOOKUP(F939,扱い!$A$2:$B$100,2,FALSE), "")</f>
        <v/>
      </c>
      <c r="H939" s="19"/>
      <c r="I939" s="35" t="str">
        <f>IF(H939&gt;0,VLOOKUP(H939,科目集計!$B$2:$C$206,2,FALSE), "")</f>
        <v/>
      </c>
      <c r="J939" s="21"/>
      <c r="K939" s="22"/>
    </row>
    <row r="940" spans="1:11" ht="17.25" customHeight="1" x14ac:dyDescent="0.15">
      <c r="A940" s="16"/>
      <c r="B940" s="17"/>
      <c r="C940" s="18"/>
      <c r="D940" s="19"/>
      <c r="E940" s="35" t="str">
        <f>IF(D940&gt;0,VLOOKUP(D940,伝票発行元!$A$2:$B$111,2,FALSE), "")</f>
        <v/>
      </c>
      <c r="F940" s="20"/>
      <c r="G940" s="35" t="str">
        <f>IF(F940&gt;0,VLOOKUP(F940,扱い!$A$2:$B$100,2,FALSE), "")</f>
        <v/>
      </c>
      <c r="H940" s="19"/>
      <c r="I940" s="35" t="str">
        <f>IF(H940&gt;0,VLOOKUP(H940,科目集計!$B$2:$C$206,2,FALSE), "")</f>
        <v/>
      </c>
      <c r="J940" s="21"/>
      <c r="K940" s="22"/>
    </row>
    <row r="941" spans="1:11" ht="17.25" customHeight="1" x14ac:dyDescent="0.15">
      <c r="A941" s="16"/>
      <c r="B941" s="17"/>
      <c r="C941" s="18"/>
      <c r="D941" s="19"/>
      <c r="E941" s="35" t="str">
        <f>IF(D941&gt;0,VLOOKUP(D941,伝票発行元!$A$2:$B$111,2,FALSE), "")</f>
        <v/>
      </c>
      <c r="F941" s="20"/>
      <c r="G941" s="35" t="str">
        <f>IF(F941&gt;0,VLOOKUP(F941,扱い!$A$2:$B$100,2,FALSE), "")</f>
        <v/>
      </c>
      <c r="H941" s="19"/>
      <c r="I941" s="35" t="str">
        <f>IF(H941&gt;0,VLOOKUP(H941,科目集計!$B$2:$C$206,2,FALSE), "")</f>
        <v/>
      </c>
      <c r="J941" s="21"/>
      <c r="K941" s="22"/>
    </row>
    <row r="942" spans="1:11" ht="17.25" customHeight="1" x14ac:dyDescent="0.15">
      <c r="A942" s="16"/>
      <c r="B942" s="17"/>
      <c r="C942" s="18"/>
      <c r="D942" s="19"/>
      <c r="E942" s="35" t="str">
        <f>IF(D942&gt;0,VLOOKUP(D942,伝票発行元!$A$2:$B$111,2,FALSE), "")</f>
        <v/>
      </c>
      <c r="F942" s="20"/>
      <c r="G942" s="35" t="str">
        <f>IF(F942&gt;0,VLOOKUP(F942,扱い!$A$2:$B$100,2,FALSE), "")</f>
        <v/>
      </c>
      <c r="H942" s="19"/>
      <c r="I942" s="35" t="str">
        <f>IF(H942&gt;0,VLOOKUP(H942,科目集計!$B$2:$C$206,2,FALSE), "")</f>
        <v/>
      </c>
      <c r="J942" s="21"/>
      <c r="K942" s="22"/>
    </row>
    <row r="943" spans="1:11" ht="17.25" customHeight="1" x14ac:dyDescent="0.15">
      <c r="A943" s="16"/>
      <c r="B943" s="17"/>
      <c r="C943" s="18"/>
      <c r="D943" s="19"/>
      <c r="E943" s="35" t="str">
        <f>IF(D943&gt;0,VLOOKUP(D943,伝票発行元!$A$2:$B$111,2,FALSE), "")</f>
        <v/>
      </c>
      <c r="F943" s="20"/>
      <c r="G943" s="35" t="str">
        <f>IF(F943&gt;0,VLOOKUP(F943,扱い!$A$2:$B$100,2,FALSE), "")</f>
        <v/>
      </c>
      <c r="H943" s="19"/>
      <c r="I943" s="35" t="str">
        <f>IF(H943&gt;0,VLOOKUP(H943,科目集計!$B$2:$C$206,2,FALSE), "")</f>
        <v/>
      </c>
      <c r="J943" s="21"/>
      <c r="K943" s="22"/>
    </row>
    <row r="944" spans="1:11" ht="17.25" customHeight="1" x14ac:dyDescent="0.15">
      <c r="A944" s="16"/>
      <c r="B944" s="17"/>
      <c r="C944" s="18"/>
      <c r="D944" s="19"/>
      <c r="E944" s="35" t="str">
        <f>IF(D944&gt;0,VLOOKUP(D944,伝票発行元!$A$2:$B$111,2,FALSE), "")</f>
        <v/>
      </c>
      <c r="F944" s="20"/>
      <c r="G944" s="35" t="str">
        <f>IF(F944&gt;0,VLOOKUP(F944,扱い!$A$2:$B$100,2,FALSE), "")</f>
        <v/>
      </c>
      <c r="H944" s="19"/>
      <c r="I944" s="35" t="str">
        <f>IF(H944&gt;0,VLOOKUP(H944,科目集計!$B$2:$C$206,2,FALSE), "")</f>
        <v/>
      </c>
      <c r="J944" s="21"/>
      <c r="K944" s="22"/>
    </row>
    <row r="945" spans="1:11" ht="17.25" customHeight="1" x14ac:dyDescent="0.15">
      <c r="A945" s="16"/>
      <c r="B945" s="17"/>
      <c r="C945" s="18"/>
      <c r="D945" s="19"/>
      <c r="E945" s="35" t="str">
        <f>IF(D945&gt;0,VLOOKUP(D945,伝票発行元!$A$2:$B$111,2,FALSE), "")</f>
        <v/>
      </c>
      <c r="F945" s="20"/>
      <c r="G945" s="35" t="str">
        <f>IF(F945&gt;0,VLOOKUP(F945,扱い!$A$2:$B$100,2,FALSE), "")</f>
        <v/>
      </c>
      <c r="H945" s="19"/>
      <c r="I945" s="35" t="str">
        <f>IF(H945&gt;0,VLOOKUP(H945,科目集計!$B$2:$C$206,2,FALSE), "")</f>
        <v/>
      </c>
      <c r="J945" s="21"/>
      <c r="K945" s="22"/>
    </row>
    <row r="946" spans="1:11" ht="17.25" customHeight="1" x14ac:dyDescent="0.15">
      <c r="A946" s="16"/>
      <c r="B946" s="17"/>
      <c r="C946" s="18"/>
      <c r="D946" s="19"/>
      <c r="E946" s="35" t="str">
        <f>IF(D946&gt;0,VLOOKUP(D946,伝票発行元!$A$2:$B$111,2,FALSE), "")</f>
        <v/>
      </c>
      <c r="F946" s="20"/>
      <c r="G946" s="35" t="str">
        <f>IF(F946&gt;0,VLOOKUP(F946,扱い!$A$2:$B$100,2,FALSE), "")</f>
        <v/>
      </c>
      <c r="H946" s="19"/>
      <c r="I946" s="35" t="str">
        <f>IF(H946&gt;0,VLOOKUP(H946,科目集計!$B$2:$C$206,2,FALSE), "")</f>
        <v/>
      </c>
      <c r="J946" s="21"/>
      <c r="K946" s="22"/>
    </row>
    <row r="947" spans="1:11" ht="17.25" customHeight="1" x14ac:dyDescent="0.15">
      <c r="A947" s="16"/>
      <c r="B947" s="17"/>
      <c r="C947" s="18"/>
      <c r="D947" s="19"/>
      <c r="E947" s="35" t="str">
        <f>IF(D947&gt;0,VLOOKUP(D947,伝票発行元!$A$2:$B$111,2,FALSE), "")</f>
        <v/>
      </c>
      <c r="F947" s="20"/>
      <c r="G947" s="35" t="str">
        <f>IF(F947&gt;0,VLOOKUP(F947,扱い!$A$2:$B$100,2,FALSE), "")</f>
        <v/>
      </c>
      <c r="H947" s="19"/>
      <c r="I947" s="35" t="str">
        <f>IF(H947&gt;0,VLOOKUP(H947,科目集計!$B$2:$C$206,2,FALSE), "")</f>
        <v/>
      </c>
      <c r="J947" s="21"/>
      <c r="K947" s="22"/>
    </row>
    <row r="948" spans="1:11" ht="17.25" customHeight="1" x14ac:dyDescent="0.15">
      <c r="A948" s="16"/>
      <c r="B948" s="17"/>
      <c r="C948" s="18"/>
      <c r="D948" s="19"/>
      <c r="E948" s="35" t="str">
        <f>IF(D948&gt;0,VLOOKUP(D948,伝票発行元!$A$2:$B$111,2,FALSE), "")</f>
        <v/>
      </c>
      <c r="F948" s="20"/>
      <c r="G948" s="35" t="str">
        <f>IF(F948&gt;0,VLOOKUP(F948,扱い!$A$2:$B$100,2,FALSE), "")</f>
        <v/>
      </c>
      <c r="H948" s="19"/>
      <c r="I948" s="35" t="str">
        <f>IF(H948&gt;0,VLOOKUP(H948,科目集計!$B$2:$C$206,2,FALSE), "")</f>
        <v/>
      </c>
      <c r="J948" s="21"/>
      <c r="K948" s="22"/>
    </row>
    <row r="949" spans="1:11" ht="17.25" customHeight="1" x14ac:dyDescent="0.15">
      <c r="A949" s="16"/>
      <c r="B949" s="17"/>
      <c r="C949" s="18"/>
      <c r="D949" s="19"/>
      <c r="E949" s="35" t="str">
        <f>IF(D949&gt;0,VLOOKUP(D949,伝票発行元!$A$2:$B$111,2,FALSE), "")</f>
        <v/>
      </c>
      <c r="F949" s="20"/>
      <c r="G949" s="35" t="str">
        <f>IF(F949&gt;0,VLOOKUP(F949,扱い!$A$2:$B$100,2,FALSE), "")</f>
        <v/>
      </c>
      <c r="H949" s="19"/>
      <c r="I949" s="35" t="str">
        <f>IF(H949&gt;0,VLOOKUP(H949,科目集計!$B$2:$C$206,2,FALSE), "")</f>
        <v/>
      </c>
      <c r="J949" s="21"/>
      <c r="K949" s="22"/>
    </row>
    <row r="950" spans="1:11" ht="17.25" customHeight="1" x14ac:dyDescent="0.15">
      <c r="A950" s="16"/>
      <c r="B950" s="17"/>
      <c r="C950" s="18"/>
      <c r="D950" s="19"/>
      <c r="E950" s="35" t="str">
        <f>IF(D950&gt;0,VLOOKUP(D950,伝票発行元!$A$2:$B$111,2,FALSE), "")</f>
        <v/>
      </c>
      <c r="F950" s="20"/>
      <c r="G950" s="35" t="str">
        <f>IF(F950&gt;0,VLOOKUP(F950,扱い!$A$2:$B$100,2,FALSE), "")</f>
        <v/>
      </c>
      <c r="H950" s="19"/>
      <c r="I950" s="35" t="str">
        <f>IF(H950&gt;0,VLOOKUP(H950,科目集計!$B$2:$C$206,2,FALSE), "")</f>
        <v/>
      </c>
      <c r="J950" s="21"/>
      <c r="K950" s="22"/>
    </row>
    <row r="951" spans="1:11" ht="17.25" customHeight="1" x14ac:dyDescent="0.15">
      <c r="A951" s="16"/>
      <c r="B951" s="17"/>
      <c r="C951" s="18"/>
      <c r="D951" s="19"/>
      <c r="E951" s="35" t="str">
        <f>IF(D951&gt;0,VLOOKUP(D951,伝票発行元!$A$2:$B$111,2,FALSE), "")</f>
        <v/>
      </c>
      <c r="F951" s="20"/>
      <c r="G951" s="35" t="str">
        <f>IF(F951&gt;0,VLOOKUP(F951,扱い!$A$2:$B$100,2,FALSE), "")</f>
        <v/>
      </c>
      <c r="H951" s="19"/>
      <c r="I951" s="35" t="str">
        <f>IF(H951&gt;0,VLOOKUP(H951,科目集計!$B$2:$C$206,2,FALSE), "")</f>
        <v/>
      </c>
      <c r="J951" s="21"/>
      <c r="K951" s="22"/>
    </row>
    <row r="952" spans="1:11" ht="17.25" customHeight="1" x14ac:dyDescent="0.15">
      <c r="A952" s="16"/>
      <c r="B952" s="17"/>
      <c r="C952" s="18"/>
      <c r="D952" s="19"/>
      <c r="E952" s="35" t="str">
        <f>IF(D952&gt;0,VLOOKUP(D952,伝票発行元!$A$2:$B$111,2,FALSE), "")</f>
        <v/>
      </c>
      <c r="F952" s="20"/>
      <c r="G952" s="35" t="str">
        <f>IF(F952&gt;0,VLOOKUP(F952,扱い!$A$2:$B$100,2,FALSE), "")</f>
        <v/>
      </c>
      <c r="H952" s="19"/>
      <c r="I952" s="35" t="str">
        <f>IF(H952&gt;0,VLOOKUP(H952,科目集計!$B$2:$C$206,2,FALSE), "")</f>
        <v/>
      </c>
      <c r="J952" s="21"/>
      <c r="K952" s="22"/>
    </row>
    <row r="953" spans="1:11" ht="17.25" customHeight="1" x14ac:dyDescent="0.15">
      <c r="A953" s="16"/>
      <c r="B953" s="17"/>
      <c r="C953" s="18"/>
      <c r="D953" s="19"/>
      <c r="E953" s="35" t="str">
        <f>IF(D953&gt;0,VLOOKUP(D953,伝票発行元!$A$2:$B$111,2,FALSE), "")</f>
        <v/>
      </c>
      <c r="F953" s="20"/>
      <c r="G953" s="35" t="str">
        <f>IF(F953&gt;0,VLOOKUP(F953,扱い!$A$2:$B$100,2,FALSE), "")</f>
        <v/>
      </c>
      <c r="H953" s="19"/>
      <c r="I953" s="35" t="str">
        <f>IF(H953&gt;0,VLOOKUP(H953,科目集計!$B$2:$C$206,2,FALSE), "")</f>
        <v/>
      </c>
      <c r="J953" s="21"/>
      <c r="K953" s="22"/>
    </row>
    <row r="954" spans="1:11" ht="17.25" customHeight="1" x14ac:dyDescent="0.15">
      <c r="A954" s="16"/>
      <c r="B954" s="17"/>
      <c r="C954" s="18"/>
      <c r="D954" s="19"/>
      <c r="E954" s="35" t="str">
        <f>IF(D954&gt;0,VLOOKUP(D954,伝票発行元!$A$2:$B$111,2,FALSE), "")</f>
        <v/>
      </c>
      <c r="F954" s="20"/>
      <c r="G954" s="35" t="str">
        <f>IF(F954&gt;0,VLOOKUP(F954,扱い!$A$2:$B$100,2,FALSE), "")</f>
        <v/>
      </c>
      <c r="H954" s="19"/>
      <c r="I954" s="35" t="str">
        <f>IF(H954&gt;0,VLOOKUP(H954,科目集計!$B$2:$C$206,2,FALSE), "")</f>
        <v/>
      </c>
      <c r="J954" s="21"/>
      <c r="K954" s="22"/>
    </row>
    <row r="955" spans="1:11" ht="17.25" customHeight="1" x14ac:dyDescent="0.15">
      <c r="A955" s="16"/>
      <c r="B955" s="17"/>
      <c r="C955" s="18"/>
      <c r="D955" s="19"/>
      <c r="E955" s="35" t="str">
        <f>IF(D955&gt;0,VLOOKUP(D955,伝票発行元!$A$2:$B$111,2,FALSE), "")</f>
        <v/>
      </c>
      <c r="F955" s="20"/>
      <c r="G955" s="35" t="str">
        <f>IF(F955&gt;0,VLOOKUP(F955,扱い!$A$2:$B$100,2,FALSE), "")</f>
        <v/>
      </c>
      <c r="H955" s="19"/>
      <c r="I955" s="35" t="str">
        <f>IF(H955&gt;0,VLOOKUP(H955,科目集計!$B$2:$C$206,2,FALSE), "")</f>
        <v/>
      </c>
      <c r="J955" s="21"/>
      <c r="K955" s="22"/>
    </row>
    <row r="956" spans="1:11" ht="17.25" customHeight="1" x14ac:dyDescent="0.15">
      <c r="A956" s="16"/>
      <c r="B956" s="17"/>
      <c r="C956" s="18"/>
      <c r="D956" s="19"/>
      <c r="E956" s="35" t="str">
        <f>IF(D956&gt;0,VLOOKUP(D956,伝票発行元!$A$2:$B$111,2,FALSE), "")</f>
        <v/>
      </c>
      <c r="F956" s="20"/>
      <c r="G956" s="35" t="str">
        <f>IF(F956&gt;0,VLOOKUP(F956,扱い!$A$2:$B$100,2,FALSE), "")</f>
        <v/>
      </c>
      <c r="H956" s="19"/>
      <c r="I956" s="35" t="str">
        <f>IF(H956&gt;0,VLOOKUP(H956,科目集計!$B$2:$C$206,2,FALSE), "")</f>
        <v/>
      </c>
      <c r="J956" s="21"/>
      <c r="K956" s="22"/>
    </row>
    <row r="957" spans="1:11" ht="17.25" customHeight="1" x14ac:dyDescent="0.15">
      <c r="A957" s="16"/>
      <c r="B957" s="17"/>
      <c r="C957" s="18"/>
      <c r="D957" s="19"/>
      <c r="E957" s="35" t="str">
        <f>IF(D957&gt;0,VLOOKUP(D957,伝票発行元!$A$2:$B$111,2,FALSE), "")</f>
        <v/>
      </c>
      <c r="F957" s="20"/>
      <c r="G957" s="35" t="str">
        <f>IF(F957&gt;0,VLOOKUP(F957,扱い!$A$2:$B$100,2,FALSE), "")</f>
        <v/>
      </c>
      <c r="H957" s="19"/>
      <c r="I957" s="35" t="str">
        <f>IF(H957&gt;0,VLOOKUP(H957,科目集計!$B$2:$C$206,2,FALSE), "")</f>
        <v/>
      </c>
      <c r="J957" s="21"/>
      <c r="K957" s="22"/>
    </row>
    <row r="958" spans="1:11" ht="17.25" customHeight="1" x14ac:dyDescent="0.15">
      <c r="A958" s="16"/>
      <c r="B958" s="17"/>
      <c r="C958" s="18"/>
      <c r="D958" s="19"/>
      <c r="E958" s="35" t="str">
        <f>IF(D958&gt;0,VLOOKUP(D958,伝票発行元!$A$2:$B$111,2,FALSE), "")</f>
        <v/>
      </c>
      <c r="F958" s="20"/>
      <c r="G958" s="35" t="str">
        <f>IF(F958&gt;0,VLOOKUP(F958,扱い!$A$2:$B$100,2,FALSE), "")</f>
        <v/>
      </c>
      <c r="H958" s="19"/>
      <c r="I958" s="35" t="str">
        <f>IF(H958&gt;0,VLOOKUP(H958,科目集計!$B$2:$C$206,2,FALSE), "")</f>
        <v/>
      </c>
      <c r="J958" s="21"/>
      <c r="K958" s="22"/>
    </row>
    <row r="959" spans="1:11" ht="17.25" customHeight="1" x14ac:dyDescent="0.15">
      <c r="A959" s="16"/>
      <c r="B959" s="17"/>
      <c r="C959" s="18"/>
      <c r="D959" s="19"/>
      <c r="E959" s="35" t="str">
        <f>IF(D959&gt;0,VLOOKUP(D959,伝票発行元!$A$2:$B$111,2,FALSE), "")</f>
        <v/>
      </c>
      <c r="F959" s="20"/>
      <c r="G959" s="35" t="str">
        <f>IF(F959&gt;0,VLOOKUP(F959,扱い!$A$2:$B$100,2,FALSE), "")</f>
        <v/>
      </c>
      <c r="H959" s="19"/>
      <c r="I959" s="35" t="str">
        <f>IF(H959&gt;0,VLOOKUP(H959,科目集計!$B$2:$C$206,2,FALSE), "")</f>
        <v/>
      </c>
      <c r="J959" s="21"/>
      <c r="K959" s="22"/>
    </row>
    <row r="960" spans="1:11" ht="17.25" customHeight="1" x14ac:dyDescent="0.15">
      <c r="A960" s="16"/>
      <c r="B960" s="17"/>
      <c r="C960" s="18"/>
      <c r="D960" s="19"/>
      <c r="E960" s="35" t="str">
        <f>IF(D960&gt;0,VLOOKUP(D960,伝票発行元!$A$2:$B$111,2,FALSE), "")</f>
        <v/>
      </c>
      <c r="F960" s="20"/>
      <c r="G960" s="35" t="str">
        <f>IF(F960&gt;0,VLOOKUP(F960,扱い!$A$2:$B$100,2,FALSE), "")</f>
        <v/>
      </c>
      <c r="H960" s="19"/>
      <c r="I960" s="35" t="str">
        <f>IF(H960&gt;0,VLOOKUP(H960,科目集計!$B$2:$C$206,2,FALSE), "")</f>
        <v/>
      </c>
      <c r="J960" s="21"/>
      <c r="K960" s="22"/>
    </row>
    <row r="961" spans="1:11" ht="17.25" customHeight="1" x14ac:dyDescent="0.15">
      <c r="A961" s="16"/>
      <c r="B961" s="17"/>
      <c r="C961" s="18"/>
      <c r="D961" s="19"/>
      <c r="E961" s="35" t="str">
        <f>IF(D961&gt;0,VLOOKUP(D961,伝票発行元!$A$2:$B$111,2,FALSE), "")</f>
        <v/>
      </c>
      <c r="F961" s="20"/>
      <c r="G961" s="35" t="str">
        <f>IF(F961&gt;0,VLOOKUP(F961,扱い!$A$2:$B$100,2,FALSE), "")</f>
        <v/>
      </c>
      <c r="H961" s="19"/>
      <c r="I961" s="35" t="str">
        <f>IF(H961&gt;0,VLOOKUP(H961,科目集計!$B$2:$C$206,2,FALSE), "")</f>
        <v/>
      </c>
      <c r="J961" s="21"/>
      <c r="K961" s="22"/>
    </row>
    <row r="962" spans="1:11" ht="17.25" customHeight="1" x14ac:dyDescent="0.15">
      <c r="A962" s="16"/>
      <c r="B962" s="17"/>
      <c r="C962" s="18"/>
      <c r="D962" s="19"/>
      <c r="E962" s="35" t="str">
        <f>IF(D962&gt;0,VLOOKUP(D962,伝票発行元!$A$2:$B$111,2,FALSE), "")</f>
        <v/>
      </c>
      <c r="F962" s="20"/>
      <c r="G962" s="35" t="str">
        <f>IF(F962&gt;0,VLOOKUP(F962,扱い!$A$2:$B$100,2,FALSE), "")</f>
        <v/>
      </c>
      <c r="H962" s="19"/>
      <c r="I962" s="35" t="str">
        <f>IF(H962&gt;0,VLOOKUP(H962,科目集計!$B$2:$C$206,2,FALSE), "")</f>
        <v/>
      </c>
      <c r="J962" s="21"/>
      <c r="K962" s="22"/>
    </row>
    <row r="963" spans="1:11" ht="17.25" customHeight="1" x14ac:dyDescent="0.15">
      <c r="A963" s="16"/>
      <c r="B963" s="17"/>
      <c r="C963" s="18"/>
      <c r="D963" s="19"/>
      <c r="E963" s="35" t="str">
        <f>IF(D963&gt;0,VLOOKUP(D963,伝票発行元!$A$2:$B$111,2,FALSE), "")</f>
        <v/>
      </c>
      <c r="F963" s="20"/>
      <c r="G963" s="35" t="str">
        <f>IF(F963&gt;0,VLOOKUP(F963,扱い!$A$2:$B$100,2,FALSE), "")</f>
        <v/>
      </c>
      <c r="H963" s="19"/>
      <c r="I963" s="35" t="str">
        <f>IF(H963&gt;0,VLOOKUP(H963,科目集計!$B$2:$C$206,2,FALSE), "")</f>
        <v/>
      </c>
      <c r="J963" s="21"/>
      <c r="K963" s="22"/>
    </row>
    <row r="964" spans="1:11" ht="17.25" customHeight="1" x14ac:dyDescent="0.15">
      <c r="A964" s="16"/>
      <c r="B964" s="17"/>
      <c r="C964" s="18"/>
      <c r="D964" s="19"/>
      <c r="E964" s="35" t="str">
        <f>IF(D964&gt;0,VLOOKUP(D964,伝票発行元!$A$2:$B$111,2,FALSE), "")</f>
        <v/>
      </c>
      <c r="F964" s="20"/>
      <c r="G964" s="35" t="str">
        <f>IF(F964&gt;0,VLOOKUP(F964,扱い!$A$2:$B$100,2,FALSE), "")</f>
        <v/>
      </c>
      <c r="H964" s="19"/>
      <c r="I964" s="35" t="str">
        <f>IF(H964&gt;0,VLOOKUP(H964,科目集計!$B$2:$C$206,2,FALSE), "")</f>
        <v/>
      </c>
      <c r="J964" s="21"/>
      <c r="K964" s="22"/>
    </row>
    <row r="965" spans="1:11" ht="17.25" customHeight="1" x14ac:dyDescent="0.15">
      <c r="A965" s="16"/>
      <c r="B965" s="17"/>
      <c r="C965" s="18"/>
      <c r="D965" s="19"/>
      <c r="E965" s="35" t="str">
        <f>IF(D965&gt;0,VLOOKUP(D965,伝票発行元!$A$2:$B$111,2,FALSE), "")</f>
        <v/>
      </c>
      <c r="F965" s="20"/>
      <c r="G965" s="35" t="str">
        <f>IF(F965&gt;0,VLOOKUP(F965,扱い!$A$2:$B$100,2,FALSE), "")</f>
        <v/>
      </c>
      <c r="H965" s="19"/>
      <c r="I965" s="35" t="str">
        <f>IF(H965&gt;0,VLOOKUP(H965,科目集計!$B$2:$C$206,2,FALSE), "")</f>
        <v/>
      </c>
      <c r="J965" s="21"/>
      <c r="K965" s="22"/>
    </row>
    <row r="966" spans="1:11" ht="17.25" customHeight="1" x14ac:dyDescent="0.15">
      <c r="A966" s="16"/>
      <c r="B966" s="17"/>
      <c r="C966" s="18"/>
      <c r="D966" s="19"/>
      <c r="E966" s="35" t="str">
        <f>IF(D966&gt;0,VLOOKUP(D966,伝票発行元!$A$2:$B$111,2,FALSE), "")</f>
        <v/>
      </c>
      <c r="F966" s="20"/>
      <c r="G966" s="35" t="str">
        <f>IF(F966&gt;0,VLOOKUP(F966,扱い!$A$2:$B$100,2,FALSE), "")</f>
        <v/>
      </c>
      <c r="H966" s="19"/>
      <c r="I966" s="35" t="str">
        <f>IF(H966&gt;0,VLOOKUP(H966,科目集計!$B$2:$C$206,2,FALSE), "")</f>
        <v/>
      </c>
      <c r="J966" s="21"/>
      <c r="K966" s="22"/>
    </row>
    <row r="967" spans="1:11" ht="17.25" customHeight="1" x14ac:dyDescent="0.15">
      <c r="A967" s="16"/>
      <c r="B967" s="17"/>
      <c r="C967" s="18"/>
      <c r="D967" s="19"/>
      <c r="E967" s="35" t="str">
        <f>IF(D967&gt;0,VLOOKUP(D967,伝票発行元!$A$2:$B$111,2,FALSE), "")</f>
        <v/>
      </c>
      <c r="F967" s="20"/>
      <c r="G967" s="35" t="str">
        <f>IF(F967&gt;0,VLOOKUP(F967,扱い!$A$2:$B$100,2,FALSE), "")</f>
        <v/>
      </c>
      <c r="H967" s="19"/>
      <c r="I967" s="35" t="str">
        <f>IF(H967&gt;0,VLOOKUP(H967,科目集計!$B$2:$C$206,2,FALSE), "")</f>
        <v/>
      </c>
      <c r="J967" s="21"/>
      <c r="K967" s="22"/>
    </row>
    <row r="968" spans="1:11" ht="17.25" customHeight="1" x14ac:dyDescent="0.15">
      <c r="A968" s="16"/>
      <c r="B968" s="17"/>
      <c r="C968" s="18"/>
      <c r="D968" s="19"/>
      <c r="E968" s="35" t="str">
        <f>IF(D968&gt;0,VLOOKUP(D968,伝票発行元!$A$2:$B$111,2,FALSE), "")</f>
        <v/>
      </c>
      <c r="F968" s="20"/>
      <c r="G968" s="35" t="str">
        <f>IF(F968&gt;0,VLOOKUP(F968,扱い!$A$2:$B$100,2,FALSE), "")</f>
        <v/>
      </c>
      <c r="H968" s="19"/>
      <c r="I968" s="35" t="str">
        <f>IF(H968&gt;0,VLOOKUP(H968,科目集計!$B$2:$C$206,2,FALSE), "")</f>
        <v/>
      </c>
      <c r="J968" s="21"/>
      <c r="K968" s="22"/>
    </row>
    <row r="969" spans="1:11" ht="17.25" customHeight="1" x14ac:dyDescent="0.15">
      <c r="A969" s="16"/>
      <c r="B969" s="17"/>
      <c r="C969" s="18"/>
      <c r="D969" s="19"/>
      <c r="E969" s="35" t="str">
        <f>IF(D969&gt;0,VLOOKUP(D969,伝票発行元!$A$2:$B$111,2,FALSE), "")</f>
        <v/>
      </c>
      <c r="F969" s="20"/>
      <c r="G969" s="35" t="str">
        <f>IF(F969&gt;0,VLOOKUP(F969,扱い!$A$2:$B$100,2,FALSE), "")</f>
        <v/>
      </c>
      <c r="H969" s="19"/>
      <c r="I969" s="35" t="str">
        <f>IF(H969&gt;0,VLOOKUP(H969,科目集計!$B$2:$C$206,2,FALSE), "")</f>
        <v/>
      </c>
      <c r="J969" s="21"/>
      <c r="K969" s="22"/>
    </row>
    <row r="970" spans="1:11" ht="17.25" customHeight="1" x14ac:dyDescent="0.15">
      <c r="A970" s="16"/>
      <c r="B970" s="17"/>
      <c r="C970" s="18"/>
      <c r="D970" s="19"/>
      <c r="E970" s="35" t="str">
        <f>IF(D970&gt;0,VLOOKUP(D970,伝票発行元!$A$2:$B$111,2,FALSE), "")</f>
        <v/>
      </c>
      <c r="F970" s="20"/>
      <c r="G970" s="35" t="str">
        <f>IF(F970&gt;0,VLOOKUP(F970,扱い!$A$2:$B$100,2,FALSE), "")</f>
        <v/>
      </c>
      <c r="H970" s="19"/>
      <c r="I970" s="35" t="str">
        <f>IF(H970&gt;0,VLOOKUP(H970,科目集計!$B$2:$C$206,2,FALSE), "")</f>
        <v/>
      </c>
      <c r="J970" s="21"/>
      <c r="K970" s="22"/>
    </row>
    <row r="971" spans="1:11" ht="17.25" customHeight="1" x14ac:dyDescent="0.15">
      <c r="A971" s="16"/>
      <c r="B971" s="17"/>
      <c r="C971" s="18"/>
      <c r="D971" s="19"/>
      <c r="E971" s="35" t="str">
        <f>IF(D971&gt;0,VLOOKUP(D971,伝票発行元!$A$2:$B$111,2,FALSE), "")</f>
        <v/>
      </c>
      <c r="F971" s="20"/>
      <c r="G971" s="35" t="str">
        <f>IF(F971&gt;0,VLOOKUP(F971,扱い!$A$2:$B$100,2,FALSE), "")</f>
        <v/>
      </c>
      <c r="H971" s="19"/>
      <c r="I971" s="35" t="str">
        <f>IF(H971&gt;0,VLOOKUP(H971,科目集計!$B$2:$C$206,2,FALSE), "")</f>
        <v/>
      </c>
      <c r="J971" s="21"/>
      <c r="K971" s="22"/>
    </row>
    <row r="972" spans="1:11" ht="17.25" customHeight="1" x14ac:dyDescent="0.15">
      <c r="A972" s="16"/>
      <c r="B972" s="17"/>
      <c r="C972" s="18"/>
      <c r="D972" s="19"/>
      <c r="E972" s="35" t="str">
        <f>IF(D972&gt;0,VLOOKUP(D972,伝票発行元!$A$2:$B$111,2,FALSE), "")</f>
        <v/>
      </c>
      <c r="F972" s="20"/>
      <c r="G972" s="35" t="str">
        <f>IF(F972&gt;0,VLOOKUP(F972,扱い!$A$2:$B$100,2,FALSE), "")</f>
        <v/>
      </c>
      <c r="H972" s="19"/>
      <c r="I972" s="35" t="str">
        <f>IF(H972&gt;0,VLOOKUP(H972,科目集計!$B$2:$C$206,2,FALSE), "")</f>
        <v/>
      </c>
      <c r="J972" s="21"/>
      <c r="K972" s="22"/>
    </row>
    <row r="973" spans="1:11" ht="17.25" customHeight="1" x14ac:dyDescent="0.15">
      <c r="A973" s="16"/>
      <c r="B973" s="17"/>
      <c r="C973" s="18"/>
      <c r="D973" s="19"/>
      <c r="E973" s="35" t="str">
        <f>IF(D973&gt;0,VLOOKUP(D973,伝票発行元!$A$2:$B$111,2,FALSE), "")</f>
        <v/>
      </c>
      <c r="F973" s="20"/>
      <c r="G973" s="35" t="str">
        <f>IF(F973&gt;0,VLOOKUP(F973,扱い!$A$2:$B$100,2,FALSE), "")</f>
        <v/>
      </c>
      <c r="H973" s="19"/>
      <c r="I973" s="35" t="str">
        <f>IF(H973&gt;0,VLOOKUP(H973,科目集計!$B$2:$C$206,2,FALSE), "")</f>
        <v/>
      </c>
      <c r="J973" s="21"/>
      <c r="K973" s="22"/>
    </row>
    <row r="974" spans="1:11" ht="17.25" customHeight="1" x14ac:dyDescent="0.15">
      <c r="A974" s="16"/>
      <c r="B974" s="17"/>
      <c r="C974" s="18"/>
      <c r="D974" s="19"/>
      <c r="E974" s="35" t="str">
        <f>IF(D974&gt;0,VLOOKUP(D974,伝票発行元!$A$2:$B$111,2,FALSE), "")</f>
        <v/>
      </c>
      <c r="F974" s="20"/>
      <c r="G974" s="35" t="str">
        <f>IF(F974&gt;0,VLOOKUP(F974,扱い!$A$2:$B$100,2,FALSE), "")</f>
        <v/>
      </c>
      <c r="H974" s="19"/>
      <c r="I974" s="35" t="str">
        <f>IF(H974&gt;0,VLOOKUP(H974,科目集計!$B$2:$C$206,2,FALSE), "")</f>
        <v/>
      </c>
      <c r="J974" s="21"/>
      <c r="K974" s="22"/>
    </row>
    <row r="975" spans="1:11" ht="17.25" customHeight="1" x14ac:dyDescent="0.15">
      <c r="A975" s="16"/>
      <c r="B975" s="17"/>
      <c r="C975" s="18"/>
      <c r="D975" s="19"/>
      <c r="E975" s="35" t="str">
        <f>IF(D975&gt;0,VLOOKUP(D975,伝票発行元!$A$2:$B$111,2,FALSE), "")</f>
        <v/>
      </c>
      <c r="F975" s="20"/>
      <c r="G975" s="35" t="str">
        <f>IF(F975&gt;0,VLOOKUP(F975,扱い!$A$2:$B$100,2,FALSE), "")</f>
        <v/>
      </c>
      <c r="H975" s="19"/>
      <c r="I975" s="35" t="str">
        <f>IF(H975&gt;0,VLOOKUP(H975,科目集計!$B$2:$C$206,2,FALSE), "")</f>
        <v/>
      </c>
      <c r="J975" s="21"/>
      <c r="K975" s="22"/>
    </row>
    <row r="976" spans="1:11" ht="17.25" customHeight="1" x14ac:dyDescent="0.15">
      <c r="A976" s="16"/>
      <c r="B976" s="17"/>
      <c r="C976" s="18"/>
      <c r="D976" s="19"/>
      <c r="E976" s="35" t="str">
        <f>IF(D976&gt;0,VLOOKUP(D976,伝票発行元!$A$2:$B$111,2,FALSE), "")</f>
        <v/>
      </c>
      <c r="F976" s="20"/>
      <c r="G976" s="35" t="str">
        <f>IF(F976&gt;0,VLOOKUP(F976,扱い!$A$2:$B$100,2,FALSE), "")</f>
        <v/>
      </c>
      <c r="H976" s="19"/>
      <c r="I976" s="35" t="str">
        <f>IF(H976&gt;0,VLOOKUP(H976,科目集計!$B$2:$C$206,2,FALSE), "")</f>
        <v/>
      </c>
      <c r="J976" s="21"/>
      <c r="K976" s="22"/>
    </row>
    <row r="977" spans="1:11" ht="17.25" customHeight="1" x14ac:dyDescent="0.15">
      <c r="A977" s="16"/>
      <c r="B977" s="17"/>
      <c r="C977" s="18"/>
      <c r="D977" s="19"/>
      <c r="E977" s="35" t="str">
        <f>IF(D977&gt;0,VLOOKUP(D977,伝票発行元!$A$2:$B$111,2,FALSE), "")</f>
        <v/>
      </c>
      <c r="F977" s="20"/>
      <c r="G977" s="35" t="str">
        <f>IF(F977&gt;0,VLOOKUP(F977,扱い!$A$2:$B$100,2,FALSE), "")</f>
        <v/>
      </c>
      <c r="H977" s="19"/>
      <c r="I977" s="35" t="str">
        <f>IF(H977&gt;0,VLOOKUP(H977,科目集計!$B$2:$C$206,2,FALSE), "")</f>
        <v/>
      </c>
      <c r="J977" s="21"/>
      <c r="K977" s="22"/>
    </row>
    <row r="978" spans="1:11" ht="17.25" customHeight="1" x14ac:dyDescent="0.15">
      <c r="A978" s="16"/>
      <c r="B978" s="17"/>
      <c r="C978" s="18"/>
      <c r="D978" s="19"/>
      <c r="E978" s="35" t="str">
        <f>IF(D978&gt;0,VLOOKUP(D978,伝票発行元!$A$2:$B$111,2,FALSE), "")</f>
        <v/>
      </c>
      <c r="F978" s="20"/>
      <c r="G978" s="35" t="str">
        <f>IF(F978&gt;0,VLOOKUP(F978,扱い!$A$2:$B$100,2,FALSE), "")</f>
        <v/>
      </c>
      <c r="H978" s="19"/>
      <c r="I978" s="35" t="str">
        <f>IF(H978&gt;0,VLOOKUP(H978,科目集計!$B$2:$C$206,2,FALSE), "")</f>
        <v/>
      </c>
      <c r="J978" s="21"/>
      <c r="K978" s="22"/>
    </row>
    <row r="979" spans="1:11" ht="17.25" customHeight="1" x14ac:dyDescent="0.15">
      <c r="A979" s="16"/>
      <c r="B979" s="17"/>
      <c r="C979" s="18"/>
      <c r="D979" s="19"/>
      <c r="E979" s="35" t="str">
        <f>IF(D979&gt;0,VLOOKUP(D979,伝票発行元!$A$2:$B$111,2,FALSE), "")</f>
        <v/>
      </c>
      <c r="F979" s="20"/>
      <c r="G979" s="35" t="str">
        <f>IF(F979&gt;0,VLOOKUP(F979,扱い!$A$2:$B$100,2,FALSE), "")</f>
        <v/>
      </c>
      <c r="H979" s="19"/>
      <c r="I979" s="35" t="str">
        <f>IF(H979&gt;0,VLOOKUP(H979,科目集計!$B$2:$C$206,2,FALSE), "")</f>
        <v/>
      </c>
      <c r="J979" s="21"/>
      <c r="K979" s="22"/>
    </row>
    <row r="980" spans="1:11" ht="17.25" customHeight="1" x14ac:dyDescent="0.15">
      <c r="A980" s="16"/>
      <c r="B980" s="17"/>
      <c r="C980" s="18"/>
      <c r="D980" s="19"/>
      <c r="E980" s="35" t="str">
        <f>IF(D980&gt;0,VLOOKUP(D980,伝票発行元!$A$2:$B$111,2,FALSE), "")</f>
        <v/>
      </c>
      <c r="F980" s="20"/>
      <c r="G980" s="35" t="str">
        <f>IF(F980&gt;0,VLOOKUP(F980,扱い!$A$2:$B$100,2,FALSE), "")</f>
        <v/>
      </c>
      <c r="H980" s="19"/>
      <c r="I980" s="35" t="str">
        <f>IF(H980&gt;0,VLOOKUP(H980,科目集計!$B$2:$C$206,2,FALSE), "")</f>
        <v/>
      </c>
      <c r="J980" s="21"/>
      <c r="K980" s="22"/>
    </row>
    <row r="981" spans="1:11" ht="17.25" customHeight="1" x14ac:dyDescent="0.15">
      <c r="A981" s="16"/>
      <c r="B981" s="17"/>
      <c r="C981" s="18"/>
      <c r="D981" s="19"/>
      <c r="E981" s="35" t="str">
        <f>IF(D981&gt;0,VLOOKUP(D981,伝票発行元!$A$2:$B$111,2,FALSE), "")</f>
        <v/>
      </c>
      <c r="F981" s="20"/>
      <c r="G981" s="35" t="str">
        <f>IF(F981&gt;0,VLOOKUP(F981,扱い!$A$2:$B$100,2,FALSE), "")</f>
        <v/>
      </c>
      <c r="H981" s="19"/>
      <c r="I981" s="35" t="str">
        <f>IF(H981&gt;0,VLOOKUP(H981,科目集計!$B$2:$C$206,2,FALSE), "")</f>
        <v/>
      </c>
      <c r="J981" s="21"/>
      <c r="K981" s="22"/>
    </row>
    <row r="982" spans="1:11" ht="17.25" customHeight="1" x14ac:dyDescent="0.15">
      <c r="A982" s="16"/>
      <c r="B982" s="17"/>
      <c r="C982" s="18"/>
      <c r="D982" s="19"/>
      <c r="E982" s="35" t="str">
        <f>IF(D982&gt;0,VLOOKUP(D982,伝票発行元!$A$2:$B$111,2,FALSE), "")</f>
        <v/>
      </c>
      <c r="F982" s="20"/>
      <c r="G982" s="35" t="str">
        <f>IF(F982&gt;0,VLOOKUP(F982,扱い!$A$2:$B$100,2,FALSE), "")</f>
        <v/>
      </c>
      <c r="H982" s="19"/>
      <c r="I982" s="35" t="str">
        <f>IF(H982&gt;0,VLOOKUP(H982,科目集計!$B$2:$C$206,2,FALSE), "")</f>
        <v/>
      </c>
      <c r="J982" s="21"/>
      <c r="K982" s="22"/>
    </row>
    <row r="983" spans="1:11" ht="17.25" customHeight="1" x14ac:dyDescent="0.15">
      <c r="A983" s="16"/>
      <c r="B983" s="17"/>
      <c r="C983" s="18"/>
      <c r="D983" s="19"/>
      <c r="E983" s="35" t="str">
        <f>IF(D983&gt;0,VLOOKUP(D983,伝票発行元!$A$2:$B$111,2,FALSE), "")</f>
        <v/>
      </c>
      <c r="F983" s="20"/>
      <c r="G983" s="35" t="str">
        <f>IF(F983&gt;0,VLOOKUP(F983,扱い!$A$2:$B$100,2,FALSE), "")</f>
        <v/>
      </c>
      <c r="H983" s="19"/>
      <c r="I983" s="35" t="str">
        <f>IF(H983&gt;0,VLOOKUP(H983,科目集計!$B$2:$C$206,2,FALSE), "")</f>
        <v/>
      </c>
      <c r="J983" s="21"/>
      <c r="K983" s="22"/>
    </row>
    <row r="984" spans="1:11" ht="17.25" customHeight="1" x14ac:dyDescent="0.15">
      <c r="A984" s="16"/>
      <c r="B984" s="17"/>
      <c r="C984" s="18"/>
      <c r="D984" s="19"/>
      <c r="E984" s="35" t="str">
        <f>IF(D984&gt;0,VLOOKUP(D984,伝票発行元!$A$2:$B$111,2,FALSE), "")</f>
        <v/>
      </c>
      <c r="F984" s="20"/>
      <c r="G984" s="35" t="str">
        <f>IF(F984&gt;0,VLOOKUP(F984,扱い!$A$2:$B$100,2,FALSE), "")</f>
        <v/>
      </c>
      <c r="H984" s="19"/>
      <c r="I984" s="35" t="str">
        <f>IF(H984&gt;0,VLOOKUP(H984,科目集計!$B$2:$C$206,2,FALSE), "")</f>
        <v/>
      </c>
      <c r="J984" s="21"/>
      <c r="K984" s="22"/>
    </row>
    <row r="985" spans="1:11" ht="17.25" customHeight="1" x14ac:dyDescent="0.15">
      <c r="A985" s="16"/>
      <c r="B985" s="17"/>
      <c r="C985" s="18"/>
      <c r="D985" s="19"/>
      <c r="E985" s="35" t="str">
        <f>IF(D985&gt;0,VLOOKUP(D985,伝票発行元!$A$2:$B$111,2,FALSE), "")</f>
        <v/>
      </c>
      <c r="F985" s="20"/>
      <c r="G985" s="35" t="str">
        <f>IF(F985&gt;0,VLOOKUP(F985,扱い!$A$2:$B$100,2,FALSE), "")</f>
        <v/>
      </c>
      <c r="H985" s="19"/>
      <c r="I985" s="35" t="str">
        <f>IF(H985&gt;0,VLOOKUP(H985,科目集計!$B$2:$C$206,2,FALSE), "")</f>
        <v/>
      </c>
      <c r="J985" s="21"/>
      <c r="K985" s="22"/>
    </row>
    <row r="986" spans="1:11" ht="17.25" customHeight="1" x14ac:dyDescent="0.15">
      <c r="A986" s="16"/>
      <c r="B986" s="17"/>
      <c r="C986" s="18"/>
      <c r="D986" s="19"/>
      <c r="E986" s="35" t="str">
        <f>IF(D986&gt;0,VLOOKUP(D986,伝票発行元!$A$2:$B$111,2,FALSE), "")</f>
        <v/>
      </c>
      <c r="F986" s="20"/>
      <c r="G986" s="35" t="str">
        <f>IF(F986&gt;0,VLOOKUP(F986,扱い!$A$2:$B$100,2,FALSE), "")</f>
        <v/>
      </c>
      <c r="H986" s="19"/>
      <c r="I986" s="35" t="str">
        <f>IF(H986&gt;0,VLOOKUP(H986,科目集計!$B$2:$C$206,2,FALSE), "")</f>
        <v/>
      </c>
      <c r="J986" s="21"/>
      <c r="K986" s="22"/>
    </row>
    <row r="987" spans="1:11" ht="17.25" customHeight="1" x14ac:dyDescent="0.15">
      <c r="A987" s="16"/>
      <c r="B987" s="17"/>
      <c r="C987" s="18"/>
      <c r="D987" s="19"/>
      <c r="E987" s="35" t="str">
        <f>IF(D987&gt;0,VLOOKUP(D987,伝票発行元!$A$2:$B$111,2,FALSE), "")</f>
        <v/>
      </c>
      <c r="F987" s="20"/>
      <c r="G987" s="35" t="str">
        <f>IF(F987&gt;0,VLOOKUP(F987,扱い!$A$2:$B$100,2,FALSE), "")</f>
        <v/>
      </c>
      <c r="H987" s="19"/>
      <c r="I987" s="35" t="str">
        <f>IF(H987&gt;0,VLOOKUP(H987,科目集計!$B$2:$C$206,2,FALSE), "")</f>
        <v/>
      </c>
      <c r="J987" s="21"/>
      <c r="K987" s="22"/>
    </row>
    <row r="988" spans="1:11" ht="17.25" customHeight="1" x14ac:dyDescent="0.15">
      <c r="A988" s="16"/>
      <c r="B988" s="17"/>
      <c r="C988" s="18"/>
      <c r="D988" s="19"/>
      <c r="E988" s="35" t="str">
        <f>IF(D988&gt;0,VLOOKUP(D988,伝票発行元!$A$2:$B$111,2,FALSE), "")</f>
        <v/>
      </c>
      <c r="F988" s="20"/>
      <c r="G988" s="35" t="str">
        <f>IF(F988&gt;0,VLOOKUP(F988,扱い!$A$2:$B$100,2,FALSE), "")</f>
        <v/>
      </c>
      <c r="H988" s="19"/>
      <c r="I988" s="35" t="str">
        <f>IF(H988&gt;0,VLOOKUP(H988,科目集計!$B$2:$C$206,2,FALSE), "")</f>
        <v/>
      </c>
      <c r="J988" s="21"/>
      <c r="K988" s="22"/>
    </row>
    <row r="989" spans="1:11" ht="17.25" customHeight="1" x14ac:dyDescent="0.15">
      <c r="A989" s="16"/>
      <c r="B989" s="17"/>
      <c r="C989" s="18"/>
      <c r="D989" s="19"/>
      <c r="E989" s="35" t="str">
        <f>IF(D989&gt;0,VLOOKUP(D989,伝票発行元!$A$2:$B$111,2,FALSE), "")</f>
        <v/>
      </c>
      <c r="F989" s="20"/>
      <c r="G989" s="35" t="str">
        <f>IF(F989&gt;0,VLOOKUP(F989,扱い!$A$2:$B$100,2,FALSE), "")</f>
        <v/>
      </c>
      <c r="H989" s="19"/>
      <c r="I989" s="35" t="str">
        <f>IF(H989&gt;0,VLOOKUP(H989,科目集計!$B$2:$C$206,2,FALSE), "")</f>
        <v/>
      </c>
      <c r="J989" s="21"/>
      <c r="K989" s="22"/>
    </row>
    <row r="990" spans="1:11" ht="17.25" customHeight="1" x14ac:dyDescent="0.15">
      <c r="A990" s="16"/>
      <c r="B990" s="17"/>
      <c r="C990" s="18"/>
      <c r="D990" s="19"/>
      <c r="E990" s="35" t="str">
        <f>IF(D990&gt;0,VLOOKUP(D990,伝票発行元!$A$2:$B$111,2,FALSE), "")</f>
        <v/>
      </c>
      <c r="F990" s="20"/>
      <c r="G990" s="35" t="str">
        <f>IF(F990&gt;0,VLOOKUP(F990,扱い!$A$2:$B$100,2,FALSE), "")</f>
        <v/>
      </c>
      <c r="H990" s="19"/>
      <c r="I990" s="35" t="str">
        <f>IF(H990&gt;0,VLOOKUP(H990,科目集計!$B$2:$C$206,2,FALSE), "")</f>
        <v/>
      </c>
      <c r="J990" s="21"/>
      <c r="K990" s="22"/>
    </row>
    <row r="991" spans="1:11" ht="17.25" customHeight="1" x14ac:dyDescent="0.15">
      <c r="A991" s="16"/>
      <c r="B991" s="17"/>
      <c r="C991" s="18"/>
      <c r="D991" s="19"/>
      <c r="E991" s="35" t="str">
        <f>IF(D991&gt;0,VLOOKUP(D991,伝票発行元!$A$2:$B$111,2,FALSE), "")</f>
        <v/>
      </c>
      <c r="F991" s="20"/>
      <c r="G991" s="35" t="str">
        <f>IF(F991&gt;0,VLOOKUP(F991,扱い!$A$2:$B$100,2,FALSE), "")</f>
        <v/>
      </c>
      <c r="H991" s="19"/>
      <c r="I991" s="35" t="str">
        <f>IF(H991&gt;0,VLOOKUP(H991,科目集計!$B$2:$C$206,2,FALSE), "")</f>
        <v/>
      </c>
      <c r="J991" s="21"/>
      <c r="K991" s="22"/>
    </row>
    <row r="992" spans="1:11" ht="17.25" customHeight="1" x14ac:dyDescent="0.15">
      <c r="A992" s="16"/>
      <c r="B992" s="17"/>
      <c r="C992" s="18"/>
      <c r="D992" s="19"/>
      <c r="E992" s="35" t="str">
        <f>IF(D992&gt;0,VLOOKUP(D992,伝票発行元!$A$2:$B$111,2,FALSE), "")</f>
        <v/>
      </c>
      <c r="F992" s="20"/>
      <c r="G992" s="35" t="str">
        <f>IF(F992&gt;0,VLOOKUP(F992,扱い!$A$2:$B$100,2,FALSE), "")</f>
        <v/>
      </c>
      <c r="H992" s="19"/>
      <c r="I992" s="35" t="str">
        <f>IF(H992&gt;0,VLOOKUP(H992,科目集計!$B$2:$C$206,2,FALSE), "")</f>
        <v/>
      </c>
      <c r="J992" s="21"/>
      <c r="K992" s="22"/>
    </row>
    <row r="993" spans="1:11" ht="17.25" customHeight="1" x14ac:dyDescent="0.15">
      <c r="A993" s="16"/>
      <c r="B993" s="17"/>
      <c r="C993" s="18"/>
      <c r="D993" s="19"/>
      <c r="E993" s="35" t="str">
        <f>IF(D993&gt;0,VLOOKUP(D993,伝票発行元!$A$2:$B$111,2,FALSE), "")</f>
        <v/>
      </c>
      <c r="F993" s="20"/>
      <c r="G993" s="35" t="str">
        <f>IF(F993&gt;0,VLOOKUP(F993,扱い!$A$2:$B$100,2,FALSE), "")</f>
        <v/>
      </c>
      <c r="H993" s="19"/>
      <c r="I993" s="35" t="str">
        <f>IF(H993&gt;0,VLOOKUP(H993,科目集計!$B$2:$C$206,2,FALSE), "")</f>
        <v/>
      </c>
      <c r="J993" s="21"/>
      <c r="K993" s="22"/>
    </row>
    <row r="994" spans="1:11" ht="17.25" customHeight="1" x14ac:dyDescent="0.15">
      <c r="A994" s="16"/>
      <c r="B994" s="17"/>
      <c r="C994" s="18"/>
      <c r="D994" s="19"/>
      <c r="E994" s="35" t="str">
        <f>IF(D994&gt;0,VLOOKUP(D994,伝票発行元!$A$2:$B$111,2,FALSE), "")</f>
        <v/>
      </c>
      <c r="F994" s="20"/>
      <c r="G994" s="35" t="str">
        <f>IF(F994&gt;0,VLOOKUP(F994,扱い!$A$2:$B$100,2,FALSE), "")</f>
        <v/>
      </c>
      <c r="H994" s="19"/>
      <c r="I994" s="35" t="str">
        <f>IF(H994&gt;0,VLOOKUP(H994,科目集計!$B$2:$C$206,2,FALSE), "")</f>
        <v/>
      </c>
      <c r="J994" s="21"/>
      <c r="K994" s="22"/>
    </row>
    <row r="995" spans="1:11" ht="17.25" customHeight="1" x14ac:dyDescent="0.15">
      <c r="A995" s="16"/>
      <c r="B995" s="17"/>
      <c r="C995" s="18"/>
      <c r="D995" s="19"/>
      <c r="E995" s="35" t="str">
        <f>IF(D995&gt;0,VLOOKUP(D995,伝票発行元!$A$2:$B$111,2,FALSE), "")</f>
        <v/>
      </c>
      <c r="F995" s="20"/>
      <c r="G995" s="35" t="str">
        <f>IF(F995&gt;0,VLOOKUP(F995,扱い!$A$2:$B$100,2,FALSE), "")</f>
        <v/>
      </c>
      <c r="H995" s="19"/>
      <c r="I995" s="35" t="str">
        <f>IF(H995&gt;0,VLOOKUP(H995,科目集計!$B$2:$C$206,2,FALSE), "")</f>
        <v/>
      </c>
      <c r="J995" s="21"/>
      <c r="K995" s="22"/>
    </row>
    <row r="996" spans="1:11" ht="17.25" customHeight="1" x14ac:dyDescent="0.15">
      <c r="A996" s="16"/>
      <c r="B996" s="17"/>
      <c r="C996" s="18"/>
      <c r="D996" s="19"/>
      <c r="E996" s="35" t="str">
        <f>IF(D996&gt;0,VLOOKUP(D996,伝票発行元!$A$2:$B$111,2,FALSE), "")</f>
        <v/>
      </c>
      <c r="F996" s="20"/>
      <c r="G996" s="35" t="str">
        <f>IF(F996&gt;0,VLOOKUP(F996,扱い!$A$2:$B$100,2,FALSE), "")</f>
        <v/>
      </c>
      <c r="H996" s="19"/>
      <c r="I996" s="35" t="str">
        <f>IF(H996&gt;0,VLOOKUP(H996,科目集計!$B$2:$C$206,2,FALSE), "")</f>
        <v/>
      </c>
      <c r="J996" s="21"/>
      <c r="K996" s="22"/>
    </row>
    <row r="997" spans="1:11" ht="17.25" customHeight="1" x14ac:dyDescent="0.15">
      <c r="A997" s="16"/>
      <c r="B997" s="17"/>
      <c r="C997" s="18"/>
      <c r="D997" s="19"/>
      <c r="E997" s="35" t="str">
        <f>IF(D997&gt;0,VLOOKUP(D997,伝票発行元!$A$2:$B$111,2,FALSE), "")</f>
        <v/>
      </c>
      <c r="F997" s="20"/>
      <c r="G997" s="35" t="str">
        <f>IF(F997&gt;0,VLOOKUP(F997,扱い!$A$2:$B$100,2,FALSE), "")</f>
        <v/>
      </c>
      <c r="H997" s="19"/>
      <c r="I997" s="35" t="str">
        <f>IF(H997&gt;0,VLOOKUP(H997,科目集計!$B$2:$C$206,2,FALSE), "")</f>
        <v/>
      </c>
      <c r="J997" s="21"/>
      <c r="K997" s="22"/>
    </row>
    <row r="998" spans="1:11" ht="17.25" customHeight="1" x14ac:dyDescent="0.15">
      <c r="A998" s="16"/>
      <c r="B998" s="17"/>
      <c r="C998" s="18"/>
      <c r="D998" s="19"/>
      <c r="E998" s="35" t="str">
        <f>IF(D998&gt;0,VLOOKUP(D998,伝票発行元!$A$2:$B$111,2,FALSE), "")</f>
        <v/>
      </c>
      <c r="F998" s="20"/>
      <c r="G998" s="35" t="str">
        <f>IF(F998&gt;0,VLOOKUP(F998,扱い!$A$2:$B$100,2,FALSE), "")</f>
        <v/>
      </c>
      <c r="H998" s="19"/>
      <c r="I998" s="35" t="str">
        <f>IF(H998&gt;0,VLOOKUP(H998,科目集計!$B$2:$C$206,2,FALSE), "")</f>
        <v/>
      </c>
      <c r="J998" s="21"/>
      <c r="K998" s="22"/>
    </row>
    <row r="999" spans="1:11" ht="17.25" customHeight="1" x14ac:dyDescent="0.15">
      <c r="A999" s="16"/>
      <c r="B999" s="17"/>
      <c r="C999" s="18"/>
      <c r="D999" s="19"/>
      <c r="E999" s="35" t="str">
        <f>IF(D999&gt;0,VLOOKUP(D999,伝票発行元!$A$2:$B$111,2,FALSE), "")</f>
        <v/>
      </c>
      <c r="F999" s="20"/>
      <c r="G999" s="35" t="str">
        <f>IF(F999&gt;0,VLOOKUP(F999,扱い!$A$2:$B$100,2,FALSE), "")</f>
        <v/>
      </c>
      <c r="H999" s="19"/>
      <c r="I999" s="35" t="str">
        <f>IF(H999&gt;0,VLOOKUP(H999,科目集計!$B$2:$C$206,2,FALSE), "")</f>
        <v/>
      </c>
      <c r="J999" s="21"/>
      <c r="K999" s="22"/>
    </row>
    <row r="1000" spans="1:11" ht="17.25" customHeight="1" x14ac:dyDescent="0.15">
      <c r="A1000" s="16"/>
      <c r="B1000" s="17"/>
      <c r="C1000" s="18"/>
      <c r="D1000" s="19"/>
      <c r="E1000" s="35" t="str">
        <f>IF(D1000&gt;0,VLOOKUP(D1000,伝票発行元!$A$2:$B$111,2,FALSE), "")</f>
        <v/>
      </c>
      <c r="F1000" s="20"/>
      <c r="G1000" s="35" t="str">
        <f>IF(F1000&gt;0,VLOOKUP(F1000,扱い!$A$2:$B$100,2,FALSE), "")</f>
        <v/>
      </c>
      <c r="H1000" s="19"/>
      <c r="I1000" s="35" t="str">
        <f>IF(H1000&gt;0,VLOOKUP(H1000,科目集計!$B$2:$C$206,2,FALSE), "")</f>
        <v/>
      </c>
      <c r="J1000" s="21"/>
      <c r="K1000" s="22"/>
    </row>
    <row r="1001" spans="1:11" ht="17.25" customHeight="1" x14ac:dyDescent="0.15">
      <c r="A1001" s="16"/>
      <c r="B1001" s="17"/>
      <c r="C1001" s="18"/>
      <c r="D1001" s="19"/>
      <c r="E1001" s="35" t="str">
        <f>IF(D1001&gt;0,VLOOKUP(D1001,伝票発行元!$A$2:$B$111,2,FALSE), "")</f>
        <v/>
      </c>
      <c r="F1001" s="20"/>
      <c r="G1001" s="35" t="str">
        <f>IF(F1001&gt;0,VLOOKUP(F1001,扱い!$A$2:$B$100,2,FALSE), "")</f>
        <v/>
      </c>
      <c r="H1001" s="19"/>
      <c r="I1001" s="35" t="str">
        <f>IF(H1001&gt;0,VLOOKUP(H1001,科目集計!$B$2:$C$206,2,FALSE), "")</f>
        <v/>
      </c>
      <c r="J1001" s="21"/>
      <c r="K1001" s="22"/>
    </row>
    <row r="1002" spans="1:11" ht="17.25" customHeight="1" x14ac:dyDescent="0.15">
      <c r="A1002" s="16"/>
      <c r="B1002" s="17"/>
      <c r="C1002" s="18"/>
      <c r="D1002" s="19"/>
      <c r="E1002" s="35" t="str">
        <f>IF(D1002&gt;0,VLOOKUP(D1002,伝票発行元!$A$2:$B$111,2,FALSE), "")</f>
        <v/>
      </c>
      <c r="F1002" s="20"/>
      <c r="G1002" s="35" t="str">
        <f>IF(F1002&gt;0,VLOOKUP(F1002,扱い!$A$2:$B$100,2,FALSE), "")</f>
        <v/>
      </c>
      <c r="H1002" s="19"/>
      <c r="I1002" s="35" t="str">
        <f>IF(H1002&gt;0,VLOOKUP(H1002,科目集計!$B$2:$C$206,2,FALSE), "")</f>
        <v/>
      </c>
      <c r="J1002" s="21"/>
      <c r="K1002" s="22"/>
    </row>
    <row r="1003" spans="1:11" ht="17.25" customHeight="1" x14ac:dyDescent="0.15">
      <c r="A1003" s="16"/>
      <c r="B1003" s="17"/>
      <c r="C1003" s="18"/>
      <c r="D1003" s="19"/>
      <c r="E1003" s="35" t="str">
        <f>IF(D1003&gt;0,VLOOKUP(D1003,伝票発行元!$A$2:$B$111,2,FALSE), "")</f>
        <v/>
      </c>
      <c r="F1003" s="20"/>
      <c r="G1003" s="35" t="str">
        <f>IF(F1003&gt;0,VLOOKUP(F1003,扱い!$A$2:$B$100,2,FALSE), "")</f>
        <v/>
      </c>
      <c r="H1003" s="19"/>
      <c r="I1003" s="35" t="str">
        <f>IF(H1003&gt;0,VLOOKUP(H1003,科目集計!$B$2:$C$206,2,FALSE), "")</f>
        <v/>
      </c>
      <c r="J1003" s="21"/>
      <c r="K1003" s="22"/>
    </row>
    <row r="1004" spans="1:11" ht="17.25" customHeight="1" x14ac:dyDescent="0.15">
      <c r="A1004" s="16"/>
      <c r="B1004" s="17"/>
      <c r="C1004" s="18"/>
      <c r="D1004" s="19"/>
      <c r="E1004" s="35" t="str">
        <f>IF(D1004&gt;0,VLOOKUP(D1004,伝票発行元!$A$2:$B$111,2,FALSE), "")</f>
        <v/>
      </c>
      <c r="F1004" s="20"/>
      <c r="G1004" s="35" t="str">
        <f>IF(F1004&gt;0,VLOOKUP(F1004,扱い!$A$2:$B$100,2,FALSE), "")</f>
        <v/>
      </c>
      <c r="H1004" s="19"/>
      <c r="I1004" s="35" t="str">
        <f>IF(H1004&gt;0,VLOOKUP(H1004,科目集計!$B$2:$C$206,2,FALSE), "")</f>
        <v/>
      </c>
      <c r="J1004" s="21"/>
      <c r="K1004" s="22"/>
    </row>
    <row r="1005" spans="1:11" ht="17.25" customHeight="1" x14ac:dyDescent="0.15">
      <c r="A1005" s="16"/>
      <c r="B1005" s="17"/>
      <c r="C1005" s="18"/>
      <c r="D1005" s="19"/>
      <c r="E1005" s="35" t="str">
        <f>IF(D1005&gt;0,VLOOKUP(D1005,伝票発行元!$A$2:$B$111,2,FALSE), "")</f>
        <v/>
      </c>
      <c r="F1005" s="20"/>
      <c r="G1005" s="35" t="str">
        <f>IF(F1005&gt;0,VLOOKUP(F1005,扱い!$A$2:$B$100,2,FALSE), "")</f>
        <v/>
      </c>
      <c r="H1005" s="19"/>
      <c r="I1005" s="35" t="str">
        <f>IF(H1005&gt;0,VLOOKUP(H1005,科目集計!$B$2:$C$206,2,FALSE), "")</f>
        <v/>
      </c>
      <c r="J1005" s="21"/>
      <c r="K1005" s="22"/>
    </row>
    <row r="1006" spans="1:11" ht="17.25" customHeight="1" x14ac:dyDescent="0.15">
      <c r="A1006" s="16"/>
      <c r="B1006" s="17"/>
      <c r="C1006" s="18"/>
      <c r="D1006" s="19"/>
      <c r="E1006" s="35" t="str">
        <f>IF(D1006&gt;0,VLOOKUP(D1006,伝票発行元!$A$2:$B$111,2,FALSE), "")</f>
        <v/>
      </c>
      <c r="F1006" s="20"/>
      <c r="G1006" s="35" t="str">
        <f>IF(F1006&gt;0,VLOOKUP(F1006,扱い!$A$2:$B$100,2,FALSE), "")</f>
        <v/>
      </c>
      <c r="H1006" s="19"/>
      <c r="I1006" s="35" t="str">
        <f>IF(H1006&gt;0,VLOOKUP(H1006,科目集計!$B$2:$C$206,2,FALSE), "")</f>
        <v/>
      </c>
      <c r="J1006" s="21"/>
      <c r="K1006" s="22"/>
    </row>
    <row r="1007" spans="1:11" ht="17.25" customHeight="1" x14ac:dyDescent="0.15">
      <c r="A1007" s="16"/>
      <c r="B1007" s="17"/>
      <c r="C1007" s="18"/>
      <c r="D1007" s="19"/>
      <c r="E1007" s="35" t="str">
        <f>IF(D1007&gt;0,VLOOKUP(D1007,伝票発行元!$A$2:$B$111,2,FALSE), "")</f>
        <v/>
      </c>
      <c r="F1007" s="20"/>
      <c r="G1007" s="35" t="str">
        <f>IF(F1007&gt;0,VLOOKUP(F1007,扱い!$A$2:$B$100,2,FALSE), "")</f>
        <v/>
      </c>
      <c r="H1007" s="19"/>
      <c r="I1007" s="35" t="str">
        <f>IF(H1007&gt;0,VLOOKUP(H1007,科目集計!$B$2:$C$206,2,FALSE), "")</f>
        <v/>
      </c>
      <c r="J1007" s="21"/>
      <c r="K1007" s="22"/>
    </row>
    <row r="1008" spans="1:11" ht="17.25" customHeight="1" x14ac:dyDescent="0.15">
      <c r="A1008" s="16"/>
      <c r="B1008" s="17"/>
      <c r="C1008" s="18"/>
      <c r="D1008" s="19"/>
      <c r="E1008" s="35" t="str">
        <f>IF(D1008&gt;0,VLOOKUP(D1008,伝票発行元!$A$2:$B$111,2,FALSE), "")</f>
        <v/>
      </c>
      <c r="F1008" s="20"/>
      <c r="G1008" s="35" t="str">
        <f>IF(F1008&gt;0,VLOOKUP(F1008,扱い!$A$2:$B$100,2,FALSE), "")</f>
        <v/>
      </c>
      <c r="H1008" s="19"/>
      <c r="I1008" s="35" t="str">
        <f>IF(H1008&gt;0,VLOOKUP(H1008,科目集計!$B$2:$C$206,2,FALSE), "")</f>
        <v/>
      </c>
      <c r="J1008" s="21"/>
      <c r="K1008" s="22"/>
    </row>
    <row r="1009" spans="1:11" ht="17.25" customHeight="1" x14ac:dyDescent="0.15">
      <c r="A1009" s="16"/>
      <c r="B1009" s="17"/>
      <c r="C1009" s="18"/>
      <c r="D1009" s="19"/>
      <c r="E1009" s="35" t="str">
        <f>IF(D1009&gt;0,VLOOKUP(D1009,伝票発行元!$A$2:$B$111,2,FALSE), "")</f>
        <v/>
      </c>
      <c r="F1009" s="20"/>
      <c r="G1009" s="35" t="str">
        <f>IF(F1009&gt;0,VLOOKUP(F1009,扱い!$A$2:$B$100,2,FALSE), "")</f>
        <v/>
      </c>
      <c r="H1009" s="19"/>
      <c r="I1009" s="35" t="str">
        <f>IF(H1009&gt;0,VLOOKUP(H1009,科目集計!$B$2:$C$206,2,FALSE), "")</f>
        <v/>
      </c>
      <c r="J1009" s="21"/>
      <c r="K1009" s="22"/>
    </row>
    <row r="1010" spans="1:11" ht="17.25" customHeight="1" x14ac:dyDescent="0.15">
      <c r="A1010" s="16"/>
      <c r="B1010" s="17"/>
      <c r="C1010" s="18"/>
      <c r="D1010" s="19"/>
      <c r="E1010" s="35" t="str">
        <f>IF(D1010&gt;0,VLOOKUP(D1010,伝票発行元!$A$2:$B$111,2,FALSE), "")</f>
        <v/>
      </c>
      <c r="F1010" s="20"/>
      <c r="G1010" s="35" t="str">
        <f>IF(F1010&gt;0,VLOOKUP(F1010,扱い!$A$2:$B$100,2,FALSE), "")</f>
        <v/>
      </c>
      <c r="H1010" s="19"/>
      <c r="I1010" s="35" t="str">
        <f>IF(H1010&gt;0,VLOOKUP(H1010,科目集計!$B$2:$C$206,2,FALSE), "")</f>
        <v/>
      </c>
      <c r="J1010" s="21"/>
      <c r="K1010" s="22"/>
    </row>
    <row r="1011" spans="1:11" ht="17.25" customHeight="1" x14ac:dyDescent="0.15">
      <c r="A1011" s="16"/>
      <c r="B1011" s="17"/>
      <c r="C1011" s="18"/>
      <c r="D1011" s="19"/>
      <c r="E1011" s="35" t="str">
        <f>IF(D1011&gt;0,VLOOKUP(D1011,伝票発行元!$A$2:$B$111,2,FALSE), "")</f>
        <v/>
      </c>
      <c r="F1011" s="20"/>
      <c r="G1011" s="35" t="str">
        <f>IF(F1011&gt;0,VLOOKUP(F1011,扱い!$A$2:$B$100,2,FALSE), "")</f>
        <v/>
      </c>
      <c r="H1011" s="19"/>
      <c r="I1011" s="35" t="str">
        <f>IF(H1011&gt;0,VLOOKUP(H1011,科目集計!$B$2:$C$206,2,FALSE), "")</f>
        <v/>
      </c>
      <c r="J1011" s="21"/>
      <c r="K1011" s="22"/>
    </row>
    <row r="1012" spans="1:11" ht="17.25" customHeight="1" x14ac:dyDescent="0.15">
      <c r="A1012" s="16"/>
      <c r="B1012" s="17"/>
      <c r="C1012" s="18"/>
      <c r="D1012" s="19"/>
      <c r="E1012" s="35" t="str">
        <f>IF(D1012&gt;0,VLOOKUP(D1012,伝票発行元!$A$2:$B$111,2,FALSE), "")</f>
        <v/>
      </c>
      <c r="F1012" s="20"/>
      <c r="G1012" s="35" t="str">
        <f>IF(F1012&gt;0,VLOOKUP(F1012,扱い!$A$2:$B$100,2,FALSE), "")</f>
        <v/>
      </c>
      <c r="H1012" s="19"/>
      <c r="I1012" s="35" t="str">
        <f>IF(H1012&gt;0,VLOOKUP(H1012,科目集計!$B$2:$C$206,2,FALSE), "")</f>
        <v/>
      </c>
      <c r="J1012" s="21"/>
      <c r="K1012" s="22"/>
    </row>
    <row r="1013" spans="1:11" ht="17.25" customHeight="1" x14ac:dyDescent="0.15">
      <c r="A1013" s="16"/>
      <c r="B1013" s="17"/>
      <c r="C1013" s="18"/>
      <c r="D1013" s="19"/>
      <c r="E1013" s="35" t="str">
        <f>IF(D1013&gt;0,VLOOKUP(D1013,伝票発行元!$A$2:$B$111,2,FALSE), "")</f>
        <v/>
      </c>
      <c r="F1013" s="20"/>
      <c r="G1013" s="35" t="str">
        <f>IF(F1013&gt;0,VLOOKUP(F1013,扱い!$A$2:$B$100,2,FALSE), "")</f>
        <v/>
      </c>
      <c r="H1013" s="19"/>
      <c r="I1013" s="35" t="str">
        <f>IF(H1013&gt;0,VLOOKUP(H1013,科目集計!$B$2:$C$206,2,FALSE), "")</f>
        <v/>
      </c>
      <c r="J1013" s="21"/>
      <c r="K1013" s="22"/>
    </row>
    <row r="1014" spans="1:11" ht="17.25" customHeight="1" x14ac:dyDescent="0.15">
      <c r="A1014" s="16"/>
      <c r="B1014" s="17"/>
      <c r="C1014" s="18"/>
      <c r="D1014" s="19"/>
      <c r="E1014" s="35" t="str">
        <f>IF(D1014&gt;0,VLOOKUP(D1014,伝票発行元!$A$2:$B$111,2,FALSE), "")</f>
        <v/>
      </c>
      <c r="F1014" s="20"/>
      <c r="G1014" s="35" t="str">
        <f>IF(F1014&gt;0,VLOOKUP(F1014,扱い!$A$2:$B$100,2,FALSE), "")</f>
        <v/>
      </c>
      <c r="H1014" s="19"/>
      <c r="I1014" s="35" t="str">
        <f>IF(H1014&gt;0,VLOOKUP(H1014,科目集計!$B$2:$C$206,2,FALSE), "")</f>
        <v/>
      </c>
      <c r="J1014" s="21"/>
      <c r="K1014" s="22"/>
    </row>
    <row r="1015" spans="1:11" ht="17.25" customHeight="1" x14ac:dyDescent="0.15">
      <c r="A1015" s="16"/>
      <c r="B1015" s="17"/>
      <c r="C1015" s="18"/>
      <c r="D1015" s="19"/>
      <c r="E1015" s="35" t="str">
        <f>IF(D1015&gt;0,VLOOKUP(D1015,伝票発行元!$A$2:$B$111,2,FALSE), "")</f>
        <v/>
      </c>
      <c r="F1015" s="20"/>
      <c r="G1015" s="35" t="str">
        <f>IF(F1015&gt;0,VLOOKUP(F1015,扱い!$A$2:$B$100,2,FALSE), "")</f>
        <v/>
      </c>
      <c r="H1015" s="19"/>
      <c r="I1015" s="35" t="str">
        <f>IF(H1015&gt;0,VLOOKUP(H1015,科目集計!$B$2:$C$206,2,FALSE), "")</f>
        <v/>
      </c>
      <c r="J1015" s="21"/>
      <c r="K1015" s="22"/>
    </row>
    <row r="1016" spans="1:11" ht="17.25" customHeight="1" x14ac:dyDescent="0.15">
      <c r="A1016" s="16"/>
      <c r="B1016" s="17"/>
      <c r="C1016" s="18"/>
      <c r="D1016" s="19"/>
      <c r="E1016" s="35" t="str">
        <f>IF(D1016&gt;0,VLOOKUP(D1016,伝票発行元!$A$2:$B$111,2,FALSE), "")</f>
        <v/>
      </c>
      <c r="F1016" s="20"/>
      <c r="G1016" s="35" t="str">
        <f>IF(F1016&gt;0,VLOOKUP(F1016,扱い!$A$2:$B$100,2,FALSE), "")</f>
        <v/>
      </c>
      <c r="H1016" s="19"/>
      <c r="I1016" s="35" t="str">
        <f>IF(H1016&gt;0,VLOOKUP(H1016,科目集計!$B$2:$C$206,2,FALSE), "")</f>
        <v/>
      </c>
      <c r="J1016" s="21"/>
      <c r="K1016" s="22"/>
    </row>
    <row r="1017" spans="1:11" ht="17.25" customHeight="1" x14ac:dyDescent="0.15">
      <c r="A1017" s="16"/>
      <c r="B1017" s="17"/>
      <c r="C1017" s="18"/>
      <c r="D1017" s="19"/>
      <c r="E1017" s="35" t="str">
        <f>IF(D1017&gt;0,VLOOKUP(D1017,伝票発行元!$A$2:$B$111,2,FALSE), "")</f>
        <v/>
      </c>
      <c r="F1017" s="20"/>
      <c r="G1017" s="35" t="str">
        <f>IF(F1017&gt;0,VLOOKUP(F1017,扱い!$A$2:$B$100,2,FALSE), "")</f>
        <v/>
      </c>
      <c r="H1017" s="19"/>
      <c r="I1017" s="35" t="str">
        <f>IF(H1017&gt;0,VLOOKUP(H1017,科目集計!$B$2:$C$206,2,FALSE), "")</f>
        <v/>
      </c>
      <c r="J1017" s="21"/>
      <c r="K1017" s="22"/>
    </row>
    <row r="1018" spans="1:11" ht="17.25" customHeight="1" x14ac:dyDescent="0.15">
      <c r="A1018" s="16"/>
      <c r="B1018" s="17"/>
      <c r="C1018" s="18"/>
      <c r="D1018" s="19"/>
      <c r="E1018" s="35" t="str">
        <f>IF(D1018&gt;0,VLOOKUP(D1018,伝票発行元!$A$2:$B$111,2,FALSE), "")</f>
        <v/>
      </c>
      <c r="F1018" s="20"/>
      <c r="G1018" s="35" t="str">
        <f>IF(F1018&gt;0,VLOOKUP(F1018,扱い!$A$2:$B$100,2,FALSE), "")</f>
        <v/>
      </c>
      <c r="H1018" s="19"/>
      <c r="I1018" s="35" t="str">
        <f>IF(H1018&gt;0,VLOOKUP(H1018,科目集計!$B$2:$C$206,2,FALSE), "")</f>
        <v/>
      </c>
      <c r="J1018" s="21"/>
      <c r="K1018" s="22"/>
    </row>
    <row r="1019" spans="1:11" ht="17.25" customHeight="1" x14ac:dyDescent="0.15">
      <c r="A1019" s="16"/>
      <c r="B1019" s="17"/>
      <c r="C1019" s="18"/>
      <c r="D1019" s="19"/>
      <c r="E1019" s="35" t="str">
        <f>IF(D1019&gt;0,VLOOKUP(D1019,伝票発行元!$A$2:$B$111,2,FALSE), "")</f>
        <v/>
      </c>
      <c r="F1019" s="20"/>
      <c r="G1019" s="35" t="str">
        <f>IF(F1019&gt;0,VLOOKUP(F1019,扱い!$A$2:$B$100,2,FALSE), "")</f>
        <v/>
      </c>
      <c r="H1019" s="19"/>
      <c r="I1019" s="35" t="str">
        <f>IF(H1019&gt;0,VLOOKUP(H1019,科目集計!$B$2:$C$206,2,FALSE), "")</f>
        <v/>
      </c>
      <c r="J1019" s="21"/>
      <c r="K1019" s="22"/>
    </row>
    <row r="1020" spans="1:11" ht="17.25" customHeight="1" x14ac:dyDescent="0.15">
      <c r="A1020" s="16"/>
      <c r="B1020" s="17"/>
      <c r="C1020" s="18"/>
      <c r="D1020" s="19"/>
      <c r="E1020" s="35" t="str">
        <f>IF(D1020&gt;0,VLOOKUP(D1020,伝票発行元!$A$2:$B$111,2,FALSE), "")</f>
        <v/>
      </c>
      <c r="F1020" s="20"/>
      <c r="G1020" s="35" t="str">
        <f>IF(F1020&gt;0,VLOOKUP(F1020,扱い!$A$2:$B$100,2,FALSE), "")</f>
        <v/>
      </c>
      <c r="H1020" s="19"/>
      <c r="I1020" s="35" t="str">
        <f>IF(H1020&gt;0,VLOOKUP(H1020,科目集計!$B$2:$C$206,2,FALSE), "")</f>
        <v/>
      </c>
      <c r="J1020" s="21"/>
      <c r="K1020" s="22"/>
    </row>
    <row r="1021" spans="1:11" ht="17.25" customHeight="1" x14ac:dyDescent="0.15">
      <c r="A1021" s="16"/>
      <c r="B1021" s="17"/>
      <c r="C1021" s="18"/>
      <c r="D1021" s="19"/>
      <c r="E1021" s="35" t="str">
        <f>IF(D1021&gt;0,VLOOKUP(D1021,伝票発行元!$A$2:$B$111,2,FALSE), "")</f>
        <v/>
      </c>
      <c r="F1021" s="20"/>
      <c r="G1021" s="35" t="str">
        <f>IF(F1021&gt;0,VLOOKUP(F1021,扱い!$A$2:$B$100,2,FALSE), "")</f>
        <v/>
      </c>
      <c r="H1021" s="19"/>
      <c r="I1021" s="35" t="str">
        <f>IF(H1021&gt;0,VLOOKUP(H1021,科目集計!$B$2:$C$206,2,FALSE), "")</f>
        <v/>
      </c>
      <c r="J1021" s="21"/>
      <c r="K1021" s="22"/>
    </row>
    <row r="1022" spans="1:11" ht="17.25" customHeight="1" x14ac:dyDescent="0.15">
      <c r="A1022" s="16"/>
      <c r="B1022" s="17"/>
      <c r="C1022" s="18"/>
      <c r="D1022" s="19"/>
      <c r="E1022" s="35" t="str">
        <f>IF(D1022&gt;0,VLOOKUP(D1022,伝票発行元!$A$2:$B$111,2,FALSE), "")</f>
        <v/>
      </c>
      <c r="F1022" s="20"/>
      <c r="G1022" s="35" t="str">
        <f>IF(F1022&gt;0,VLOOKUP(F1022,扱い!$A$2:$B$100,2,FALSE), "")</f>
        <v/>
      </c>
      <c r="H1022" s="19"/>
      <c r="I1022" s="35" t="str">
        <f>IF(H1022&gt;0,VLOOKUP(H1022,科目集計!$B$2:$C$206,2,FALSE), "")</f>
        <v/>
      </c>
      <c r="J1022" s="21"/>
      <c r="K1022" s="22"/>
    </row>
    <row r="1023" spans="1:11" ht="17.25" customHeight="1" x14ac:dyDescent="0.15">
      <c r="A1023" s="16"/>
      <c r="B1023" s="17"/>
      <c r="C1023" s="18"/>
      <c r="D1023" s="19"/>
      <c r="E1023" s="35" t="str">
        <f>IF(D1023&gt;0,VLOOKUP(D1023,伝票発行元!$A$2:$B$111,2,FALSE), "")</f>
        <v/>
      </c>
      <c r="F1023" s="20"/>
      <c r="G1023" s="35" t="str">
        <f>IF(F1023&gt;0,VLOOKUP(F1023,扱い!$A$2:$B$100,2,FALSE), "")</f>
        <v/>
      </c>
      <c r="H1023" s="19"/>
      <c r="I1023" s="35" t="str">
        <f>IF(H1023&gt;0,VLOOKUP(H1023,科目集計!$B$2:$C$206,2,FALSE), "")</f>
        <v/>
      </c>
      <c r="J1023" s="21"/>
      <c r="K1023" s="22"/>
    </row>
    <row r="1024" spans="1:11" ht="17.25" customHeight="1" x14ac:dyDescent="0.15">
      <c r="A1024" s="16"/>
      <c r="B1024" s="17"/>
      <c r="C1024" s="18"/>
      <c r="D1024" s="19"/>
      <c r="E1024" s="35" t="str">
        <f>IF(D1024&gt;0,VLOOKUP(D1024,伝票発行元!$A$2:$B$111,2,FALSE), "")</f>
        <v/>
      </c>
      <c r="F1024" s="20"/>
      <c r="G1024" s="35" t="str">
        <f>IF(F1024&gt;0,VLOOKUP(F1024,扱い!$A$2:$B$100,2,FALSE), "")</f>
        <v/>
      </c>
      <c r="H1024" s="19"/>
      <c r="I1024" s="35" t="str">
        <f>IF(H1024&gt;0,VLOOKUP(H1024,科目集計!$B$2:$C$206,2,FALSE), "")</f>
        <v/>
      </c>
      <c r="J1024" s="21"/>
      <c r="K1024" s="22"/>
    </row>
    <row r="1025" spans="1:11" ht="17.25" customHeight="1" x14ac:dyDescent="0.15">
      <c r="A1025" s="16"/>
      <c r="B1025" s="17"/>
      <c r="C1025" s="18"/>
      <c r="D1025" s="19"/>
      <c r="E1025" s="35" t="str">
        <f>IF(D1025&gt;0,VLOOKUP(D1025,伝票発行元!$A$2:$B$111,2,FALSE), "")</f>
        <v/>
      </c>
      <c r="F1025" s="20"/>
      <c r="G1025" s="35" t="str">
        <f>IF(F1025&gt;0,VLOOKUP(F1025,扱い!$A$2:$B$100,2,FALSE), "")</f>
        <v/>
      </c>
      <c r="H1025" s="19"/>
      <c r="I1025" s="35" t="str">
        <f>IF(H1025&gt;0,VLOOKUP(H1025,科目集計!$B$2:$C$206,2,FALSE), "")</f>
        <v/>
      </c>
      <c r="J1025" s="21"/>
      <c r="K1025" s="22"/>
    </row>
    <row r="1026" spans="1:11" ht="17.25" customHeight="1" x14ac:dyDescent="0.15">
      <c r="A1026" s="16"/>
      <c r="B1026" s="17"/>
      <c r="C1026" s="18"/>
      <c r="D1026" s="19"/>
      <c r="E1026" s="35" t="str">
        <f>IF(D1026&gt;0,VLOOKUP(D1026,伝票発行元!$A$2:$B$111,2,FALSE), "")</f>
        <v/>
      </c>
      <c r="F1026" s="20"/>
      <c r="G1026" s="35" t="str">
        <f>IF(F1026&gt;0,VLOOKUP(F1026,扱い!$A$2:$B$100,2,FALSE), "")</f>
        <v/>
      </c>
      <c r="H1026" s="19"/>
      <c r="I1026" s="35" t="str">
        <f>IF(H1026&gt;0,VLOOKUP(H1026,科目集計!$B$2:$C$206,2,FALSE), "")</f>
        <v/>
      </c>
      <c r="J1026" s="21"/>
      <c r="K1026" s="22"/>
    </row>
    <row r="1027" spans="1:11" ht="17.25" customHeight="1" x14ac:dyDescent="0.15">
      <c r="A1027" s="16"/>
      <c r="B1027" s="17"/>
      <c r="C1027" s="18"/>
      <c r="D1027" s="19"/>
      <c r="E1027" s="35" t="str">
        <f>IF(D1027&gt;0,VLOOKUP(D1027,伝票発行元!$A$2:$B$111,2,FALSE), "")</f>
        <v/>
      </c>
      <c r="F1027" s="20"/>
      <c r="G1027" s="35" t="str">
        <f>IF(F1027&gt;0,VLOOKUP(F1027,扱い!$A$2:$B$100,2,FALSE), "")</f>
        <v/>
      </c>
      <c r="H1027" s="19"/>
      <c r="I1027" s="35" t="str">
        <f>IF(H1027&gt;0,VLOOKUP(H1027,科目集計!$B$2:$C$206,2,FALSE), "")</f>
        <v/>
      </c>
      <c r="J1027" s="21"/>
      <c r="K1027" s="22"/>
    </row>
    <row r="1028" spans="1:11" ht="17.25" customHeight="1" x14ac:dyDescent="0.15">
      <c r="A1028" s="16"/>
      <c r="B1028" s="17"/>
      <c r="C1028" s="18"/>
      <c r="D1028" s="19"/>
      <c r="E1028" s="35" t="str">
        <f>IF(D1028&gt;0,VLOOKUP(D1028,伝票発行元!$A$2:$B$111,2,FALSE), "")</f>
        <v/>
      </c>
      <c r="F1028" s="20"/>
      <c r="G1028" s="35" t="str">
        <f>IF(F1028&gt;0,VLOOKUP(F1028,扱い!$A$2:$B$100,2,FALSE), "")</f>
        <v/>
      </c>
      <c r="H1028" s="19"/>
      <c r="I1028" s="35" t="str">
        <f>IF(H1028&gt;0,VLOOKUP(H1028,科目集計!$B$2:$C$206,2,FALSE), "")</f>
        <v/>
      </c>
      <c r="J1028" s="21"/>
      <c r="K1028" s="22"/>
    </row>
    <row r="1029" spans="1:11" ht="17.25" customHeight="1" x14ac:dyDescent="0.15">
      <c r="A1029" s="16"/>
      <c r="B1029" s="17"/>
      <c r="C1029" s="18"/>
      <c r="D1029" s="19"/>
      <c r="E1029" s="35" t="str">
        <f>IF(D1029&gt;0,VLOOKUP(D1029,伝票発行元!$A$2:$B$111,2,FALSE), "")</f>
        <v/>
      </c>
      <c r="F1029" s="20"/>
      <c r="G1029" s="35" t="str">
        <f>IF(F1029&gt;0,VLOOKUP(F1029,扱い!$A$2:$B$100,2,FALSE), "")</f>
        <v/>
      </c>
      <c r="H1029" s="19"/>
      <c r="I1029" s="35" t="str">
        <f>IF(H1029&gt;0,VLOOKUP(H1029,科目集計!$B$2:$C$206,2,FALSE), "")</f>
        <v/>
      </c>
      <c r="J1029" s="21"/>
      <c r="K1029" s="22"/>
    </row>
    <row r="1030" spans="1:11" ht="17.25" customHeight="1" x14ac:dyDescent="0.15">
      <c r="A1030" s="16"/>
      <c r="B1030" s="17"/>
      <c r="C1030" s="18"/>
      <c r="D1030" s="19"/>
      <c r="E1030" s="35" t="str">
        <f>IF(D1030&gt;0,VLOOKUP(D1030,伝票発行元!$A$2:$B$111,2,FALSE), "")</f>
        <v/>
      </c>
      <c r="F1030" s="20"/>
      <c r="G1030" s="35" t="str">
        <f>IF(F1030&gt;0,VLOOKUP(F1030,扱い!$A$2:$B$100,2,FALSE), "")</f>
        <v/>
      </c>
      <c r="H1030" s="19"/>
      <c r="I1030" s="35" t="str">
        <f>IF(H1030&gt;0,VLOOKUP(H1030,科目集計!$B$2:$C$206,2,FALSE), "")</f>
        <v/>
      </c>
      <c r="J1030" s="21"/>
      <c r="K1030" s="22"/>
    </row>
    <row r="1031" spans="1:11" ht="17.25" customHeight="1" x14ac:dyDescent="0.15">
      <c r="A1031" s="16"/>
      <c r="B1031" s="17"/>
      <c r="C1031" s="18"/>
      <c r="D1031" s="19"/>
      <c r="E1031" s="35" t="str">
        <f>IF(D1031&gt;0,VLOOKUP(D1031,伝票発行元!$A$2:$B$111,2,FALSE), "")</f>
        <v/>
      </c>
      <c r="F1031" s="20"/>
      <c r="G1031" s="35" t="str">
        <f>IF(F1031&gt;0,VLOOKUP(F1031,扱い!$A$2:$B$100,2,FALSE), "")</f>
        <v/>
      </c>
      <c r="H1031" s="19"/>
      <c r="I1031" s="35" t="str">
        <f>IF(H1031&gt;0,VLOOKUP(H1031,科目集計!$B$2:$C$206,2,FALSE), "")</f>
        <v/>
      </c>
      <c r="J1031" s="21"/>
      <c r="K1031" s="22"/>
    </row>
    <row r="1032" spans="1:11" ht="17.25" customHeight="1" x14ac:dyDescent="0.15">
      <c r="A1032" s="16"/>
      <c r="B1032" s="17"/>
      <c r="C1032" s="18"/>
      <c r="D1032" s="19"/>
      <c r="E1032" s="35" t="str">
        <f>IF(D1032&gt;0,VLOOKUP(D1032,伝票発行元!$A$2:$B$111,2,FALSE), "")</f>
        <v/>
      </c>
      <c r="F1032" s="20"/>
      <c r="G1032" s="35" t="str">
        <f>IF(F1032&gt;0,VLOOKUP(F1032,扱い!$A$2:$B$100,2,FALSE), "")</f>
        <v/>
      </c>
      <c r="H1032" s="19"/>
      <c r="I1032" s="35" t="str">
        <f>IF(H1032&gt;0,VLOOKUP(H1032,科目集計!$B$2:$C$206,2,FALSE), "")</f>
        <v/>
      </c>
      <c r="J1032" s="21"/>
      <c r="K1032" s="22"/>
    </row>
    <row r="1033" spans="1:11" ht="17.25" customHeight="1" x14ac:dyDescent="0.15">
      <c r="A1033" s="16"/>
      <c r="B1033" s="17"/>
      <c r="C1033" s="18"/>
      <c r="D1033" s="19"/>
      <c r="E1033" s="35" t="str">
        <f>IF(D1033&gt;0,VLOOKUP(D1033,伝票発行元!$A$2:$B$111,2,FALSE), "")</f>
        <v/>
      </c>
      <c r="F1033" s="20"/>
      <c r="G1033" s="35" t="str">
        <f>IF(F1033&gt;0,VLOOKUP(F1033,扱い!$A$2:$B$100,2,FALSE), "")</f>
        <v/>
      </c>
      <c r="H1033" s="19"/>
      <c r="I1033" s="35" t="str">
        <f>IF(H1033&gt;0,VLOOKUP(H1033,科目集計!$B$2:$C$206,2,FALSE), "")</f>
        <v/>
      </c>
      <c r="J1033" s="21"/>
      <c r="K1033" s="22"/>
    </row>
    <row r="1034" spans="1:11" ht="17.25" customHeight="1" x14ac:dyDescent="0.15">
      <c r="A1034" s="16"/>
      <c r="B1034" s="17"/>
      <c r="C1034" s="18"/>
      <c r="D1034" s="19"/>
      <c r="E1034" s="35" t="str">
        <f>IF(D1034&gt;0,VLOOKUP(D1034,伝票発行元!$A$2:$B$111,2,FALSE), "")</f>
        <v/>
      </c>
      <c r="F1034" s="20"/>
      <c r="G1034" s="35" t="str">
        <f>IF(F1034&gt;0,VLOOKUP(F1034,扱い!$A$2:$B$100,2,FALSE), "")</f>
        <v/>
      </c>
      <c r="H1034" s="19"/>
      <c r="I1034" s="35" t="str">
        <f>IF(H1034&gt;0,VLOOKUP(H1034,科目集計!$B$2:$C$206,2,FALSE), "")</f>
        <v/>
      </c>
      <c r="J1034" s="21"/>
      <c r="K1034" s="22"/>
    </row>
    <row r="1035" spans="1:11" ht="17.25" customHeight="1" x14ac:dyDescent="0.15">
      <c r="A1035" s="16"/>
      <c r="B1035" s="17"/>
      <c r="C1035" s="18"/>
      <c r="D1035" s="19"/>
      <c r="E1035" s="35" t="str">
        <f>IF(D1035&gt;0,VLOOKUP(D1035,伝票発行元!$A$2:$B$111,2,FALSE), "")</f>
        <v/>
      </c>
      <c r="F1035" s="20"/>
      <c r="G1035" s="35" t="str">
        <f>IF(F1035&gt;0,VLOOKUP(F1035,扱い!$A$2:$B$100,2,FALSE), "")</f>
        <v/>
      </c>
      <c r="H1035" s="19"/>
      <c r="I1035" s="35" t="str">
        <f>IF(H1035&gt;0,VLOOKUP(H1035,科目集計!$B$2:$C$206,2,FALSE), "")</f>
        <v/>
      </c>
      <c r="J1035" s="21"/>
      <c r="K1035" s="22"/>
    </row>
    <row r="1036" spans="1:11" ht="17.25" customHeight="1" x14ac:dyDescent="0.15">
      <c r="A1036" s="16"/>
      <c r="B1036" s="17"/>
      <c r="C1036" s="18"/>
      <c r="D1036" s="19"/>
      <c r="E1036" s="35" t="str">
        <f>IF(D1036&gt;0,VLOOKUP(D1036,伝票発行元!$A$2:$B$111,2,FALSE), "")</f>
        <v/>
      </c>
      <c r="F1036" s="20"/>
      <c r="G1036" s="35" t="str">
        <f>IF(F1036&gt;0,VLOOKUP(F1036,扱い!$A$2:$B$100,2,FALSE), "")</f>
        <v/>
      </c>
      <c r="H1036" s="19"/>
      <c r="I1036" s="35" t="str">
        <f>IF(H1036&gt;0,VLOOKUP(H1036,科目集計!$B$2:$C$206,2,FALSE), "")</f>
        <v/>
      </c>
      <c r="J1036" s="21"/>
      <c r="K1036" s="22"/>
    </row>
    <row r="1037" spans="1:11" ht="17.25" customHeight="1" x14ac:dyDescent="0.15">
      <c r="A1037" s="16"/>
      <c r="B1037" s="17"/>
      <c r="C1037" s="18"/>
      <c r="D1037" s="19"/>
      <c r="E1037" s="35" t="str">
        <f>IF(D1037&gt;0,VLOOKUP(D1037,伝票発行元!$A$2:$B$111,2,FALSE), "")</f>
        <v/>
      </c>
      <c r="F1037" s="20"/>
      <c r="G1037" s="35" t="str">
        <f>IF(F1037&gt;0,VLOOKUP(F1037,扱い!$A$2:$B$100,2,FALSE), "")</f>
        <v/>
      </c>
      <c r="H1037" s="19"/>
      <c r="I1037" s="35" t="str">
        <f>IF(H1037&gt;0,VLOOKUP(H1037,科目集計!$B$2:$C$206,2,FALSE), "")</f>
        <v/>
      </c>
      <c r="J1037" s="21"/>
      <c r="K1037" s="22"/>
    </row>
    <row r="1038" spans="1:11" ht="17.25" customHeight="1" x14ac:dyDescent="0.15">
      <c r="A1038" s="16"/>
      <c r="B1038" s="17"/>
      <c r="C1038" s="18"/>
      <c r="D1038" s="19"/>
      <c r="E1038" s="35" t="str">
        <f>IF(D1038&gt;0,VLOOKUP(D1038,伝票発行元!$A$2:$B$111,2,FALSE), "")</f>
        <v/>
      </c>
      <c r="F1038" s="20"/>
      <c r="G1038" s="35" t="str">
        <f>IF(F1038&gt;0,VLOOKUP(F1038,扱い!$A$2:$B$100,2,FALSE), "")</f>
        <v/>
      </c>
      <c r="H1038" s="19"/>
      <c r="I1038" s="35" t="str">
        <f>IF(H1038&gt;0,VLOOKUP(H1038,科目集計!$B$2:$C$206,2,FALSE), "")</f>
        <v/>
      </c>
      <c r="J1038" s="21"/>
      <c r="K1038" s="22"/>
    </row>
    <row r="1039" spans="1:11" ht="17.25" customHeight="1" x14ac:dyDescent="0.15">
      <c r="A1039" s="16"/>
      <c r="B1039" s="17"/>
      <c r="C1039" s="18"/>
      <c r="D1039" s="19"/>
      <c r="E1039" s="35" t="str">
        <f>IF(D1039&gt;0,VLOOKUP(D1039,伝票発行元!$A$2:$B$111,2,FALSE), "")</f>
        <v/>
      </c>
      <c r="F1039" s="20"/>
      <c r="G1039" s="35" t="str">
        <f>IF(F1039&gt;0,VLOOKUP(F1039,扱い!$A$2:$B$100,2,FALSE), "")</f>
        <v/>
      </c>
      <c r="H1039" s="19"/>
      <c r="I1039" s="35" t="str">
        <f>IF(H1039&gt;0,VLOOKUP(H1039,科目集計!$B$2:$C$206,2,FALSE), "")</f>
        <v/>
      </c>
      <c r="J1039" s="21"/>
      <c r="K1039" s="22"/>
    </row>
    <row r="1040" spans="1:11" ht="17.25" customHeight="1" x14ac:dyDescent="0.15">
      <c r="A1040" s="16"/>
      <c r="B1040" s="17"/>
      <c r="C1040" s="18"/>
      <c r="D1040" s="19"/>
      <c r="E1040" s="35" t="str">
        <f>IF(D1040&gt;0,VLOOKUP(D1040,伝票発行元!$A$2:$B$111,2,FALSE), "")</f>
        <v/>
      </c>
      <c r="F1040" s="20"/>
      <c r="G1040" s="35" t="str">
        <f>IF(F1040&gt;0,VLOOKUP(F1040,扱い!$A$2:$B$100,2,FALSE), "")</f>
        <v/>
      </c>
      <c r="H1040" s="19"/>
      <c r="I1040" s="35" t="str">
        <f>IF(H1040&gt;0,VLOOKUP(H1040,科目集計!$B$2:$C$206,2,FALSE), "")</f>
        <v/>
      </c>
      <c r="J1040" s="21"/>
      <c r="K1040" s="22"/>
    </row>
    <row r="1041" spans="1:11" ht="17.25" customHeight="1" x14ac:dyDescent="0.15">
      <c r="A1041" s="16"/>
      <c r="B1041" s="17"/>
      <c r="C1041" s="18"/>
      <c r="D1041" s="19"/>
      <c r="E1041" s="35" t="str">
        <f>IF(D1041&gt;0,VLOOKUP(D1041,伝票発行元!$A$2:$B$111,2,FALSE), "")</f>
        <v/>
      </c>
      <c r="F1041" s="20"/>
      <c r="G1041" s="35" t="str">
        <f>IF(F1041&gt;0,VLOOKUP(F1041,扱い!$A$2:$B$100,2,FALSE), "")</f>
        <v/>
      </c>
      <c r="H1041" s="19"/>
      <c r="I1041" s="35" t="str">
        <f>IF(H1041&gt;0,VLOOKUP(H1041,科目集計!$B$2:$C$206,2,FALSE), "")</f>
        <v/>
      </c>
      <c r="J1041" s="21"/>
      <c r="K1041" s="22"/>
    </row>
    <row r="1042" spans="1:11" ht="17.25" customHeight="1" x14ac:dyDescent="0.15">
      <c r="A1042" s="16"/>
      <c r="B1042" s="17"/>
      <c r="C1042" s="18"/>
      <c r="D1042" s="19"/>
      <c r="E1042" s="35" t="str">
        <f>IF(D1042&gt;0,VLOOKUP(D1042,伝票発行元!$A$2:$B$111,2,FALSE), "")</f>
        <v/>
      </c>
      <c r="F1042" s="20"/>
      <c r="G1042" s="35" t="str">
        <f>IF(F1042&gt;0,VLOOKUP(F1042,扱い!$A$2:$B$100,2,FALSE), "")</f>
        <v/>
      </c>
      <c r="H1042" s="19"/>
      <c r="I1042" s="35" t="str">
        <f>IF(H1042&gt;0,VLOOKUP(H1042,科目集計!$B$2:$C$206,2,FALSE), "")</f>
        <v/>
      </c>
      <c r="J1042" s="21"/>
      <c r="K1042" s="22"/>
    </row>
    <row r="1043" spans="1:11" ht="17.25" customHeight="1" x14ac:dyDescent="0.15">
      <c r="A1043" s="16"/>
      <c r="B1043" s="17"/>
      <c r="C1043" s="18"/>
      <c r="D1043" s="19"/>
      <c r="E1043" s="35" t="str">
        <f>IF(D1043&gt;0,VLOOKUP(D1043,伝票発行元!$A$2:$B$111,2,FALSE), "")</f>
        <v/>
      </c>
      <c r="F1043" s="20"/>
      <c r="G1043" s="35" t="str">
        <f>IF(F1043&gt;0,VLOOKUP(F1043,扱い!$A$2:$B$100,2,FALSE), "")</f>
        <v/>
      </c>
      <c r="H1043" s="19"/>
      <c r="I1043" s="35" t="str">
        <f>IF(H1043&gt;0,VLOOKUP(H1043,科目集計!$B$2:$C$206,2,FALSE), "")</f>
        <v/>
      </c>
      <c r="J1043" s="21"/>
      <c r="K1043" s="22"/>
    </row>
    <row r="1044" spans="1:11" ht="17.25" customHeight="1" x14ac:dyDescent="0.15">
      <c r="A1044" s="16"/>
      <c r="B1044" s="17"/>
      <c r="C1044" s="18"/>
      <c r="D1044" s="19"/>
      <c r="E1044" s="35" t="str">
        <f>IF(D1044&gt;0,VLOOKUP(D1044,伝票発行元!$A$2:$B$111,2,FALSE), "")</f>
        <v/>
      </c>
      <c r="F1044" s="20"/>
      <c r="G1044" s="35" t="str">
        <f>IF(F1044&gt;0,VLOOKUP(F1044,扱い!$A$2:$B$100,2,FALSE), "")</f>
        <v/>
      </c>
      <c r="H1044" s="19"/>
      <c r="I1044" s="35" t="str">
        <f>IF(H1044&gt;0,VLOOKUP(H1044,科目集計!$B$2:$C$206,2,FALSE), "")</f>
        <v/>
      </c>
      <c r="J1044" s="21"/>
      <c r="K1044" s="22"/>
    </row>
    <row r="1045" spans="1:11" ht="17.25" customHeight="1" x14ac:dyDescent="0.15">
      <c r="A1045" s="16"/>
      <c r="B1045" s="17"/>
      <c r="C1045" s="18"/>
      <c r="D1045" s="19"/>
      <c r="E1045" s="35" t="str">
        <f>IF(D1045&gt;0,VLOOKUP(D1045,伝票発行元!$A$2:$B$111,2,FALSE), "")</f>
        <v/>
      </c>
      <c r="F1045" s="20"/>
      <c r="G1045" s="35" t="str">
        <f>IF(F1045&gt;0,VLOOKUP(F1045,扱い!$A$2:$B$100,2,FALSE), "")</f>
        <v/>
      </c>
      <c r="H1045" s="19"/>
      <c r="I1045" s="35" t="str">
        <f>IF(H1045&gt;0,VLOOKUP(H1045,科目集計!$B$2:$C$206,2,FALSE), "")</f>
        <v/>
      </c>
      <c r="J1045" s="21"/>
      <c r="K1045" s="22"/>
    </row>
    <row r="1046" spans="1:11" ht="17.25" customHeight="1" x14ac:dyDescent="0.15">
      <c r="A1046" s="16"/>
      <c r="B1046" s="17"/>
      <c r="C1046" s="18"/>
      <c r="D1046" s="19"/>
      <c r="E1046" s="35" t="str">
        <f>IF(D1046&gt;0,VLOOKUP(D1046,伝票発行元!$A$2:$B$111,2,FALSE), "")</f>
        <v/>
      </c>
      <c r="F1046" s="20"/>
      <c r="G1046" s="35" t="str">
        <f>IF(F1046&gt;0,VLOOKUP(F1046,扱い!$A$2:$B$100,2,FALSE), "")</f>
        <v/>
      </c>
      <c r="H1046" s="19"/>
      <c r="I1046" s="35" t="str">
        <f>IF(H1046&gt;0,VLOOKUP(H1046,科目集計!$B$2:$C$206,2,FALSE), "")</f>
        <v/>
      </c>
      <c r="J1046" s="21"/>
      <c r="K1046" s="22"/>
    </row>
    <row r="1047" spans="1:11" ht="17.25" customHeight="1" x14ac:dyDescent="0.15">
      <c r="A1047" s="16"/>
      <c r="B1047" s="17"/>
      <c r="C1047" s="18"/>
      <c r="D1047" s="19"/>
      <c r="E1047" s="35" t="str">
        <f>IF(D1047&gt;0,VLOOKUP(D1047,伝票発行元!$A$2:$B$111,2,FALSE), "")</f>
        <v/>
      </c>
      <c r="F1047" s="20"/>
      <c r="G1047" s="35" t="str">
        <f>IF(F1047&gt;0,VLOOKUP(F1047,扱い!$A$2:$B$100,2,FALSE), "")</f>
        <v/>
      </c>
      <c r="H1047" s="19"/>
      <c r="I1047" s="35" t="str">
        <f>IF(H1047&gt;0,VLOOKUP(H1047,科目集計!$B$2:$C$206,2,FALSE), "")</f>
        <v/>
      </c>
      <c r="J1047" s="21"/>
      <c r="K1047" s="22"/>
    </row>
    <row r="1048" spans="1:11" ht="17.25" customHeight="1" x14ac:dyDescent="0.15">
      <c r="A1048" s="16"/>
      <c r="B1048" s="17"/>
      <c r="C1048" s="18"/>
      <c r="D1048" s="19"/>
      <c r="E1048" s="35" t="str">
        <f>IF(D1048&gt;0,VLOOKUP(D1048,伝票発行元!$A$2:$B$111,2,FALSE), "")</f>
        <v/>
      </c>
      <c r="F1048" s="20"/>
      <c r="G1048" s="35" t="str">
        <f>IF(F1048&gt;0,VLOOKUP(F1048,扱い!$A$2:$B$100,2,FALSE), "")</f>
        <v/>
      </c>
      <c r="H1048" s="19"/>
      <c r="I1048" s="35" t="str">
        <f>IF(H1048&gt;0,VLOOKUP(H1048,科目集計!$B$2:$C$206,2,FALSE), "")</f>
        <v/>
      </c>
      <c r="J1048" s="21"/>
      <c r="K1048" s="22"/>
    </row>
    <row r="1049" spans="1:11" ht="17.25" customHeight="1" x14ac:dyDescent="0.15">
      <c r="A1049" s="16"/>
      <c r="B1049" s="17"/>
      <c r="C1049" s="18"/>
      <c r="D1049" s="19"/>
      <c r="E1049" s="35" t="str">
        <f>IF(D1049&gt;0,VLOOKUP(D1049,伝票発行元!$A$2:$B$111,2,FALSE), "")</f>
        <v/>
      </c>
      <c r="F1049" s="20"/>
      <c r="G1049" s="35" t="str">
        <f>IF(F1049&gt;0,VLOOKUP(F1049,扱い!$A$2:$B$100,2,FALSE), "")</f>
        <v/>
      </c>
      <c r="H1049" s="19"/>
      <c r="I1049" s="35" t="str">
        <f>IF(H1049&gt;0,VLOOKUP(H1049,科目集計!$B$2:$C$206,2,FALSE), "")</f>
        <v/>
      </c>
      <c r="J1049" s="21"/>
      <c r="K1049" s="22"/>
    </row>
    <row r="1050" spans="1:11" ht="17.25" customHeight="1" x14ac:dyDescent="0.15">
      <c r="A1050" s="16"/>
      <c r="B1050" s="17"/>
      <c r="C1050" s="18"/>
      <c r="D1050" s="19"/>
      <c r="E1050" s="35" t="str">
        <f>IF(D1050&gt;0,VLOOKUP(D1050,伝票発行元!$A$2:$B$111,2,FALSE), "")</f>
        <v/>
      </c>
      <c r="F1050" s="20"/>
      <c r="G1050" s="35" t="str">
        <f>IF(F1050&gt;0,VLOOKUP(F1050,扱い!$A$2:$B$100,2,FALSE), "")</f>
        <v/>
      </c>
      <c r="H1050" s="19"/>
      <c r="I1050" s="35" t="str">
        <f>IF(H1050&gt;0,VLOOKUP(H1050,科目集計!$B$2:$C$206,2,FALSE), "")</f>
        <v/>
      </c>
      <c r="J1050" s="21"/>
      <c r="K1050" s="22"/>
    </row>
    <row r="1051" spans="1:11" ht="17.25" customHeight="1" x14ac:dyDescent="0.15">
      <c r="A1051" s="16"/>
      <c r="B1051" s="17"/>
      <c r="C1051" s="18"/>
      <c r="D1051" s="19"/>
      <c r="E1051" s="35" t="str">
        <f>IF(D1051&gt;0,VLOOKUP(D1051,伝票発行元!$A$2:$B$111,2,FALSE), "")</f>
        <v/>
      </c>
      <c r="F1051" s="20"/>
      <c r="G1051" s="35" t="str">
        <f>IF(F1051&gt;0,VLOOKUP(F1051,扱い!$A$2:$B$100,2,FALSE), "")</f>
        <v/>
      </c>
      <c r="H1051" s="19"/>
      <c r="I1051" s="35" t="str">
        <f>IF(H1051&gt;0,VLOOKUP(H1051,科目集計!$B$2:$C$206,2,FALSE), "")</f>
        <v/>
      </c>
      <c r="J1051" s="21"/>
      <c r="K1051" s="22"/>
    </row>
    <row r="1052" spans="1:11" ht="17.25" customHeight="1" x14ac:dyDescent="0.15">
      <c r="A1052" s="16"/>
      <c r="B1052" s="17"/>
      <c r="C1052" s="18"/>
      <c r="D1052" s="19"/>
      <c r="E1052" s="35" t="str">
        <f>IF(D1052&gt;0,VLOOKUP(D1052,伝票発行元!$A$2:$B$111,2,FALSE), "")</f>
        <v/>
      </c>
      <c r="F1052" s="20"/>
      <c r="G1052" s="35" t="str">
        <f>IF(F1052&gt;0,VLOOKUP(F1052,扱い!$A$2:$B$100,2,FALSE), "")</f>
        <v/>
      </c>
      <c r="H1052" s="19"/>
      <c r="I1052" s="35" t="str">
        <f>IF(H1052&gt;0,VLOOKUP(H1052,科目集計!$B$2:$C$206,2,FALSE), "")</f>
        <v/>
      </c>
      <c r="J1052" s="21"/>
      <c r="K1052" s="22"/>
    </row>
    <row r="1053" spans="1:11" ht="17.25" customHeight="1" x14ac:dyDescent="0.15">
      <c r="A1053" s="16"/>
      <c r="B1053" s="17"/>
      <c r="C1053" s="18"/>
      <c r="D1053" s="19"/>
      <c r="E1053" s="35" t="str">
        <f>IF(D1053&gt;0,VLOOKUP(D1053,伝票発行元!$A$2:$B$111,2,FALSE), "")</f>
        <v/>
      </c>
      <c r="F1053" s="20"/>
      <c r="G1053" s="35" t="str">
        <f>IF(F1053&gt;0,VLOOKUP(F1053,扱い!$A$2:$B$100,2,FALSE), "")</f>
        <v/>
      </c>
      <c r="H1053" s="19"/>
      <c r="I1053" s="35" t="str">
        <f>IF(H1053&gt;0,VLOOKUP(H1053,科目集計!$B$2:$C$206,2,FALSE), "")</f>
        <v/>
      </c>
      <c r="J1053" s="21"/>
      <c r="K1053" s="22"/>
    </row>
    <row r="1054" spans="1:11" ht="17.25" customHeight="1" x14ac:dyDescent="0.15">
      <c r="A1054" s="16"/>
      <c r="B1054" s="17"/>
      <c r="C1054" s="18"/>
      <c r="D1054" s="19"/>
      <c r="E1054" s="35" t="str">
        <f>IF(D1054&gt;0,VLOOKUP(D1054,伝票発行元!$A$2:$B$111,2,FALSE), "")</f>
        <v/>
      </c>
      <c r="F1054" s="20"/>
      <c r="G1054" s="35" t="str">
        <f>IF(F1054&gt;0,VLOOKUP(F1054,扱い!$A$2:$B$100,2,FALSE), "")</f>
        <v/>
      </c>
      <c r="H1054" s="19"/>
      <c r="I1054" s="35" t="str">
        <f>IF(H1054&gt;0,VLOOKUP(H1054,科目集計!$B$2:$C$206,2,FALSE), "")</f>
        <v/>
      </c>
      <c r="J1054" s="21"/>
      <c r="K1054" s="22"/>
    </row>
    <row r="1055" spans="1:11" ht="17.25" customHeight="1" x14ac:dyDescent="0.15">
      <c r="A1055" s="16"/>
      <c r="B1055" s="17"/>
      <c r="C1055" s="18"/>
      <c r="D1055" s="19"/>
      <c r="E1055" s="35" t="str">
        <f>IF(D1055&gt;0,VLOOKUP(D1055,伝票発行元!$A$2:$B$111,2,FALSE), "")</f>
        <v/>
      </c>
      <c r="F1055" s="20"/>
      <c r="G1055" s="35" t="str">
        <f>IF(F1055&gt;0,VLOOKUP(F1055,扱い!$A$2:$B$100,2,FALSE), "")</f>
        <v/>
      </c>
      <c r="H1055" s="19"/>
      <c r="I1055" s="35" t="str">
        <f>IF(H1055&gt;0,VLOOKUP(H1055,科目集計!$B$2:$C$206,2,FALSE), "")</f>
        <v/>
      </c>
      <c r="J1055" s="21"/>
      <c r="K1055" s="22"/>
    </row>
    <row r="1056" spans="1:11" ht="17.25" customHeight="1" x14ac:dyDescent="0.15">
      <c r="A1056" s="16"/>
      <c r="B1056" s="17"/>
      <c r="C1056" s="18"/>
      <c r="D1056" s="19"/>
      <c r="E1056" s="35" t="str">
        <f>IF(D1056&gt;0,VLOOKUP(D1056,伝票発行元!$A$2:$B$111,2,FALSE), "")</f>
        <v/>
      </c>
      <c r="F1056" s="20"/>
      <c r="G1056" s="35" t="str">
        <f>IF(F1056&gt;0,VLOOKUP(F1056,扱い!$A$2:$B$100,2,FALSE), "")</f>
        <v/>
      </c>
      <c r="H1056" s="19"/>
      <c r="I1056" s="35" t="str">
        <f>IF(H1056&gt;0,VLOOKUP(H1056,科目集計!$B$2:$C$206,2,FALSE), "")</f>
        <v/>
      </c>
      <c r="J1056" s="21"/>
      <c r="K1056" s="22"/>
    </row>
    <row r="1057" spans="1:11" ht="17.25" customHeight="1" x14ac:dyDescent="0.15">
      <c r="A1057" s="16"/>
      <c r="B1057" s="17"/>
      <c r="C1057" s="18"/>
      <c r="D1057" s="19"/>
      <c r="E1057" s="35" t="str">
        <f>IF(D1057&gt;0,VLOOKUP(D1057,伝票発行元!$A$2:$B$111,2,FALSE), "")</f>
        <v/>
      </c>
      <c r="F1057" s="20"/>
      <c r="G1057" s="35" t="str">
        <f>IF(F1057&gt;0,VLOOKUP(F1057,扱い!$A$2:$B$100,2,FALSE), "")</f>
        <v/>
      </c>
      <c r="H1057" s="19"/>
      <c r="I1057" s="35" t="str">
        <f>IF(H1057&gt;0,VLOOKUP(H1057,科目集計!$B$2:$C$206,2,FALSE), "")</f>
        <v/>
      </c>
      <c r="J1057" s="21"/>
      <c r="K1057" s="22"/>
    </row>
    <row r="1058" spans="1:11" ht="17.25" customHeight="1" x14ac:dyDescent="0.15">
      <c r="A1058" s="16"/>
      <c r="B1058" s="17"/>
      <c r="C1058" s="18"/>
      <c r="D1058" s="19"/>
      <c r="E1058" s="35" t="str">
        <f>IF(D1058&gt;0,VLOOKUP(D1058,伝票発行元!$A$2:$B$111,2,FALSE), "")</f>
        <v/>
      </c>
      <c r="F1058" s="20"/>
      <c r="G1058" s="35" t="str">
        <f>IF(F1058&gt;0,VLOOKUP(F1058,扱い!$A$2:$B$100,2,FALSE), "")</f>
        <v/>
      </c>
      <c r="H1058" s="19"/>
      <c r="I1058" s="35" t="str">
        <f>IF(H1058&gt;0,VLOOKUP(H1058,科目集計!$B$2:$C$206,2,FALSE), "")</f>
        <v/>
      </c>
      <c r="J1058" s="21"/>
      <c r="K1058" s="22"/>
    </row>
    <row r="1059" spans="1:11" ht="17.25" customHeight="1" x14ac:dyDescent="0.15">
      <c r="A1059" s="16"/>
      <c r="B1059" s="17"/>
      <c r="C1059" s="18"/>
      <c r="D1059" s="19"/>
      <c r="E1059" s="35" t="str">
        <f>IF(D1059&gt;0,VLOOKUP(D1059,伝票発行元!$A$2:$B$111,2,FALSE), "")</f>
        <v/>
      </c>
      <c r="F1059" s="20"/>
      <c r="G1059" s="35" t="str">
        <f>IF(F1059&gt;0,VLOOKUP(F1059,扱い!$A$2:$B$100,2,FALSE), "")</f>
        <v/>
      </c>
      <c r="H1059" s="19"/>
      <c r="I1059" s="35" t="str">
        <f>IF(H1059&gt;0,VLOOKUP(H1059,科目集計!$B$2:$C$206,2,FALSE), "")</f>
        <v/>
      </c>
      <c r="J1059" s="21"/>
      <c r="K1059" s="22"/>
    </row>
    <row r="1060" spans="1:11" ht="17.25" customHeight="1" x14ac:dyDescent="0.15">
      <c r="A1060" s="16"/>
      <c r="B1060" s="17"/>
      <c r="C1060" s="18"/>
      <c r="D1060" s="19"/>
      <c r="E1060" s="35" t="str">
        <f>IF(D1060&gt;0,VLOOKUP(D1060,伝票発行元!$A$2:$B$111,2,FALSE), "")</f>
        <v/>
      </c>
      <c r="F1060" s="20"/>
      <c r="G1060" s="35" t="str">
        <f>IF(F1060&gt;0,VLOOKUP(F1060,扱い!$A$2:$B$100,2,FALSE), "")</f>
        <v/>
      </c>
      <c r="H1060" s="19"/>
      <c r="I1060" s="35" t="str">
        <f>IF(H1060&gt;0,VLOOKUP(H1060,科目集計!$B$2:$C$206,2,FALSE), "")</f>
        <v/>
      </c>
      <c r="J1060" s="21"/>
      <c r="K1060" s="22"/>
    </row>
    <row r="1061" spans="1:11" ht="17.25" customHeight="1" x14ac:dyDescent="0.15">
      <c r="A1061" s="16"/>
      <c r="B1061" s="17"/>
      <c r="C1061" s="18"/>
      <c r="D1061" s="19"/>
      <c r="E1061" s="35" t="str">
        <f>IF(D1061&gt;0,VLOOKUP(D1061,伝票発行元!$A$2:$B$111,2,FALSE), "")</f>
        <v/>
      </c>
      <c r="F1061" s="20"/>
      <c r="G1061" s="35" t="str">
        <f>IF(F1061&gt;0,VLOOKUP(F1061,扱い!$A$2:$B$100,2,FALSE), "")</f>
        <v/>
      </c>
      <c r="H1061" s="19"/>
      <c r="I1061" s="35" t="str">
        <f>IF(H1061&gt;0,VLOOKUP(H1061,科目集計!$B$2:$C$206,2,FALSE), "")</f>
        <v/>
      </c>
      <c r="J1061" s="21"/>
      <c r="K1061" s="22"/>
    </row>
    <row r="1062" spans="1:11" ht="17.25" customHeight="1" x14ac:dyDescent="0.15">
      <c r="A1062" s="16"/>
      <c r="B1062" s="17"/>
      <c r="C1062" s="18"/>
      <c r="D1062" s="19"/>
      <c r="E1062" s="35" t="str">
        <f>IF(D1062&gt;0,VLOOKUP(D1062,伝票発行元!$A$2:$B$111,2,FALSE), "")</f>
        <v/>
      </c>
      <c r="F1062" s="20"/>
      <c r="G1062" s="35" t="str">
        <f>IF(F1062&gt;0,VLOOKUP(F1062,扱い!$A$2:$B$100,2,FALSE), "")</f>
        <v/>
      </c>
      <c r="H1062" s="19"/>
      <c r="I1062" s="35" t="str">
        <f>IF(H1062&gt;0,VLOOKUP(H1062,科目集計!$B$2:$C$206,2,FALSE), "")</f>
        <v/>
      </c>
      <c r="J1062" s="21"/>
      <c r="K1062" s="22"/>
    </row>
    <row r="1063" spans="1:11" ht="17.25" customHeight="1" x14ac:dyDescent="0.15">
      <c r="A1063" s="16"/>
      <c r="B1063" s="17"/>
      <c r="C1063" s="18"/>
      <c r="D1063" s="19"/>
      <c r="E1063" s="35" t="str">
        <f>IF(D1063&gt;0,VLOOKUP(D1063,伝票発行元!$A$2:$B$111,2,FALSE), "")</f>
        <v/>
      </c>
      <c r="F1063" s="20"/>
      <c r="G1063" s="35" t="str">
        <f>IF(F1063&gt;0,VLOOKUP(F1063,扱い!$A$2:$B$100,2,FALSE), "")</f>
        <v/>
      </c>
      <c r="H1063" s="19"/>
      <c r="I1063" s="35" t="str">
        <f>IF(H1063&gt;0,VLOOKUP(H1063,科目集計!$B$2:$C$206,2,FALSE), "")</f>
        <v/>
      </c>
      <c r="J1063" s="21"/>
      <c r="K1063" s="22"/>
    </row>
    <row r="1064" spans="1:11" ht="17.25" customHeight="1" x14ac:dyDescent="0.15">
      <c r="A1064" s="16"/>
      <c r="B1064" s="17"/>
      <c r="C1064" s="18"/>
      <c r="D1064" s="19"/>
      <c r="E1064" s="35" t="str">
        <f>IF(D1064&gt;0,VLOOKUP(D1064,伝票発行元!$A$2:$B$111,2,FALSE), "")</f>
        <v/>
      </c>
      <c r="F1064" s="20"/>
      <c r="G1064" s="35" t="str">
        <f>IF(F1064&gt;0,VLOOKUP(F1064,扱い!$A$2:$B$100,2,FALSE), "")</f>
        <v/>
      </c>
      <c r="H1064" s="19"/>
      <c r="I1064" s="35" t="str">
        <f>IF(H1064&gt;0,VLOOKUP(H1064,科目集計!$B$2:$C$206,2,FALSE), "")</f>
        <v/>
      </c>
      <c r="J1064" s="21"/>
      <c r="K1064" s="22"/>
    </row>
    <row r="1065" spans="1:11" ht="17.25" customHeight="1" x14ac:dyDescent="0.15">
      <c r="A1065" s="16"/>
      <c r="B1065" s="17"/>
      <c r="C1065" s="18"/>
      <c r="D1065" s="19"/>
      <c r="E1065" s="35" t="str">
        <f>IF(D1065&gt;0,VLOOKUP(D1065,伝票発行元!$A$2:$B$111,2,FALSE), "")</f>
        <v/>
      </c>
      <c r="F1065" s="20"/>
      <c r="G1065" s="35" t="str">
        <f>IF(F1065&gt;0,VLOOKUP(F1065,扱い!$A$2:$B$100,2,FALSE), "")</f>
        <v/>
      </c>
      <c r="H1065" s="19"/>
      <c r="I1065" s="35" t="str">
        <f>IF(H1065&gt;0,VLOOKUP(H1065,科目集計!$B$2:$C$206,2,FALSE), "")</f>
        <v/>
      </c>
      <c r="J1065" s="21"/>
      <c r="K1065" s="22"/>
    </row>
    <row r="1066" spans="1:11" ht="17.25" customHeight="1" x14ac:dyDescent="0.15">
      <c r="A1066" s="16"/>
      <c r="B1066" s="17"/>
      <c r="C1066" s="18"/>
      <c r="D1066" s="19"/>
      <c r="E1066" s="35" t="str">
        <f>IF(D1066&gt;0,VLOOKUP(D1066,伝票発行元!$A$2:$B$111,2,FALSE), "")</f>
        <v/>
      </c>
      <c r="F1066" s="20"/>
      <c r="G1066" s="35" t="str">
        <f>IF(F1066&gt;0,VLOOKUP(F1066,扱い!$A$2:$B$100,2,FALSE), "")</f>
        <v/>
      </c>
      <c r="H1066" s="19"/>
      <c r="I1066" s="35" t="str">
        <f>IF(H1066&gt;0,VLOOKUP(H1066,科目集計!$B$2:$C$206,2,FALSE), "")</f>
        <v/>
      </c>
      <c r="J1066" s="21"/>
      <c r="K1066" s="22"/>
    </row>
    <row r="1067" spans="1:11" ht="17.25" customHeight="1" x14ac:dyDescent="0.15">
      <c r="A1067" s="16"/>
      <c r="B1067" s="17"/>
      <c r="C1067" s="18"/>
      <c r="D1067" s="19"/>
      <c r="E1067" s="35" t="str">
        <f>IF(D1067&gt;0,VLOOKUP(D1067,伝票発行元!$A$2:$B$111,2,FALSE), "")</f>
        <v/>
      </c>
      <c r="F1067" s="20"/>
      <c r="G1067" s="35" t="str">
        <f>IF(F1067&gt;0,VLOOKUP(F1067,扱い!$A$2:$B$100,2,FALSE), "")</f>
        <v/>
      </c>
      <c r="H1067" s="19"/>
      <c r="I1067" s="35" t="str">
        <f>IF(H1067&gt;0,VLOOKUP(H1067,科目集計!$B$2:$C$206,2,FALSE), "")</f>
        <v/>
      </c>
      <c r="J1067" s="21"/>
      <c r="K1067" s="22"/>
    </row>
    <row r="1068" spans="1:11" ht="17.25" customHeight="1" x14ac:dyDescent="0.15">
      <c r="A1068" s="16"/>
      <c r="B1068" s="17"/>
      <c r="C1068" s="18"/>
      <c r="D1068" s="19"/>
      <c r="E1068" s="35" t="str">
        <f>IF(D1068&gt;0,VLOOKUP(D1068,伝票発行元!$A$2:$B$111,2,FALSE), "")</f>
        <v/>
      </c>
      <c r="F1068" s="20"/>
      <c r="G1068" s="35" t="str">
        <f>IF(F1068&gt;0,VLOOKUP(F1068,扱い!$A$2:$B$100,2,FALSE), "")</f>
        <v/>
      </c>
      <c r="H1068" s="19"/>
      <c r="I1068" s="35" t="str">
        <f>IF(H1068&gt;0,VLOOKUP(H1068,科目集計!$B$2:$C$206,2,FALSE), "")</f>
        <v/>
      </c>
      <c r="J1068" s="21"/>
      <c r="K1068" s="22"/>
    </row>
    <row r="1069" spans="1:11" ht="17.25" customHeight="1" x14ac:dyDescent="0.15">
      <c r="A1069" s="16"/>
      <c r="B1069" s="17"/>
      <c r="C1069" s="18"/>
      <c r="D1069" s="19"/>
      <c r="E1069" s="35" t="str">
        <f>IF(D1069&gt;0,VLOOKUP(D1069,伝票発行元!$A$2:$B$111,2,FALSE), "")</f>
        <v/>
      </c>
      <c r="F1069" s="20"/>
      <c r="G1069" s="35" t="str">
        <f>IF(F1069&gt;0,VLOOKUP(F1069,扱い!$A$2:$B$100,2,FALSE), "")</f>
        <v/>
      </c>
      <c r="H1069" s="19"/>
      <c r="I1069" s="35" t="str">
        <f>IF(H1069&gt;0,VLOOKUP(H1069,科目集計!$B$2:$C$206,2,FALSE), "")</f>
        <v/>
      </c>
      <c r="J1069" s="21"/>
      <c r="K1069" s="22"/>
    </row>
    <row r="1070" spans="1:11" ht="17.25" customHeight="1" x14ac:dyDescent="0.15">
      <c r="A1070" s="16"/>
      <c r="B1070" s="17"/>
      <c r="C1070" s="18"/>
      <c r="D1070" s="19"/>
      <c r="E1070" s="35" t="str">
        <f>IF(D1070&gt;0,VLOOKUP(D1070,伝票発行元!$A$2:$B$111,2,FALSE), "")</f>
        <v/>
      </c>
      <c r="F1070" s="20"/>
      <c r="G1070" s="35" t="str">
        <f>IF(F1070&gt;0,VLOOKUP(F1070,扱い!$A$2:$B$100,2,FALSE), "")</f>
        <v/>
      </c>
      <c r="H1070" s="19"/>
      <c r="I1070" s="35" t="str">
        <f>IF(H1070&gt;0,VLOOKUP(H1070,科目集計!$B$2:$C$206,2,FALSE), "")</f>
        <v/>
      </c>
      <c r="J1070" s="21"/>
      <c r="K1070" s="22"/>
    </row>
    <row r="1071" spans="1:11" ht="17.25" customHeight="1" x14ac:dyDescent="0.15">
      <c r="A1071" s="16"/>
      <c r="B1071" s="17"/>
      <c r="C1071" s="18"/>
      <c r="D1071" s="19"/>
      <c r="E1071" s="35" t="str">
        <f>IF(D1071&gt;0,VLOOKUP(D1071,伝票発行元!$A$2:$B$111,2,FALSE), "")</f>
        <v/>
      </c>
      <c r="F1071" s="20"/>
      <c r="G1071" s="35" t="str">
        <f>IF(F1071&gt;0,VLOOKUP(F1071,扱い!$A$2:$B$100,2,FALSE), "")</f>
        <v/>
      </c>
      <c r="H1071" s="19"/>
      <c r="I1071" s="35" t="str">
        <f>IF(H1071&gt;0,VLOOKUP(H1071,科目集計!$B$2:$C$206,2,FALSE), "")</f>
        <v/>
      </c>
      <c r="J1071" s="21"/>
      <c r="K1071" s="22"/>
    </row>
    <row r="1072" spans="1:11" ht="17.25" customHeight="1" x14ac:dyDescent="0.15">
      <c r="A1072" s="16"/>
      <c r="B1072" s="17"/>
      <c r="C1072" s="18"/>
      <c r="D1072" s="19"/>
      <c r="E1072" s="35" t="str">
        <f>IF(D1072&gt;0,VLOOKUP(D1072,伝票発行元!$A$2:$B$111,2,FALSE), "")</f>
        <v/>
      </c>
      <c r="F1072" s="20"/>
      <c r="G1072" s="35" t="str">
        <f>IF(F1072&gt;0,VLOOKUP(F1072,扱い!$A$2:$B$100,2,FALSE), "")</f>
        <v/>
      </c>
      <c r="H1072" s="19"/>
      <c r="I1072" s="35" t="str">
        <f>IF(H1072&gt;0,VLOOKUP(H1072,科目集計!$B$2:$C$206,2,FALSE), "")</f>
        <v/>
      </c>
      <c r="J1072" s="21"/>
      <c r="K1072" s="22"/>
    </row>
    <row r="1073" spans="1:11" ht="17.25" customHeight="1" x14ac:dyDescent="0.15">
      <c r="A1073" s="16"/>
      <c r="B1073" s="17"/>
      <c r="C1073" s="18"/>
      <c r="D1073" s="19"/>
      <c r="E1073" s="35" t="str">
        <f>IF(D1073&gt;0,VLOOKUP(D1073,伝票発行元!$A$2:$B$111,2,FALSE), "")</f>
        <v/>
      </c>
      <c r="F1073" s="20"/>
      <c r="G1073" s="35" t="str">
        <f>IF(F1073&gt;0,VLOOKUP(F1073,扱い!$A$2:$B$100,2,FALSE), "")</f>
        <v/>
      </c>
      <c r="H1073" s="19"/>
      <c r="I1073" s="35" t="str">
        <f>IF(H1073&gt;0,VLOOKUP(H1073,科目集計!$B$2:$C$206,2,FALSE), "")</f>
        <v/>
      </c>
      <c r="J1073" s="21"/>
      <c r="K1073" s="22"/>
    </row>
    <row r="1074" spans="1:11" ht="17.25" customHeight="1" x14ac:dyDescent="0.15">
      <c r="A1074" s="16"/>
      <c r="B1074" s="17"/>
      <c r="C1074" s="18"/>
      <c r="D1074" s="19"/>
      <c r="E1074" s="35" t="str">
        <f>IF(D1074&gt;0,VLOOKUP(D1074,伝票発行元!$A$2:$B$111,2,FALSE), "")</f>
        <v/>
      </c>
      <c r="F1074" s="20"/>
      <c r="G1074" s="35" t="str">
        <f>IF(F1074&gt;0,VLOOKUP(F1074,扱い!$A$2:$B$100,2,FALSE), "")</f>
        <v/>
      </c>
      <c r="H1074" s="19"/>
      <c r="I1074" s="35" t="str">
        <f>IF(H1074&gt;0,VLOOKUP(H1074,科目集計!$B$2:$C$206,2,FALSE), "")</f>
        <v/>
      </c>
      <c r="J1074" s="21"/>
      <c r="K1074" s="22"/>
    </row>
    <row r="1075" spans="1:11" ht="17.25" customHeight="1" x14ac:dyDescent="0.15">
      <c r="A1075" s="16"/>
      <c r="B1075" s="17"/>
      <c r="C1075" s="18"/>
      <c r="D1075" s="19"/>
      <c r="E1075" s="35" t="str">
        <f>IF(D1075&gt;0,VLOOKUP(D1075,伝票発行元!$A$2:$B$111,2,FALSE), "")</f>
        <v/>
      </c>
      <c r="F1075" s="20"/>
      <c r="G1075" s="35" t="str">
        <f>IF(F1075&gt;0,VLOOKUP(F1075,扱い!$A$2:$B$100,2,FALSE), "")</f>
        <v/>
      </c>
      <c r="H1075" s="19"/>
      <c r="I1075" s="35" t="str">
        <f>IF(H1075&gt;0,VLOOKUP(H1075,科目集計!$B$2:$C$206,2,FALSE), "")</f>
        <v/>
      </c>
      <c r="J1075" s="21"/>
      <c r="K1075" s="22"/>
    </row>
    <row r="1076" spans="1:11" ht="17.25" customHeight="1" x14ac:dyDescent="0.15">
      <c r="A1076" s="16"/>
      <c r="B1076" s="17"/>
      <c r="C1076" s="18"/>
      <c r="D1076" s="19"/>
      <c r="E1076" s="35" t="str">
        <f>IF(D1076&gt;0,VLOOKUP(D1076,伝票発行元!$A$2:$B$111,2,FALSE), "")</f>
        <v/>
      </c>
      <c r="F1076" s="20"/>
      <c r="G1076" s="35" t="str">
        <f>IF(F1076&gt;0,VLOOKUP(F1076,扱い!$A$2:$B$100,2,FALSE), "")</f>
        <v/>
      </c>
      <c r="H1076" s="19"/>
      <c r="I1076" s="35" t="str">
        <f>IF(H1076&gt;0,VLOOKUP(H1076,科目集計!$B$2:$C$206,2,FALSE), "")</f>
        <v/>
      </c>
      <c r="J1076" s="21"/>
      <c r="K1076" s="22"/>
    </row>
    <row r="1077" spans="1:11" ht="17.25" customHeight="1" x14ac:dyDescent="0.15">
      <c r="A1077" s="16"/>
      <c r="B1077" s="17"/>
      <c r="C1077" s="18"/>
      <c r="D1077" s="19"/>
      <c r="E1077" s="35" t="str">
        <f>IF(D1077&gt;0,VLOOKUP(D1077,伝票発行元!$A$2:$B$111,2,FALSE), "")</f>
        <v/>
      </c>
      <c r="F1077" s="20"/>
      <c r="G1077" s="35" t="str">
        <f>IF(F1077&gt;0,VLOOKUP(F1077,扱い!$A$2:$B$100,2,FALSE), "")</f>
        <v/>
      </c>
      <c r="H1077" s="19"/>
      <c r="I1077" s="35" t="str">
        <f>IF(H1077&gt;0,VLOOKUP(H1077,科目集計!$B$2:$C$206,2,FALSE), "")</f>
        <v/>
      </c>
      <c r="J1077" s="21"/>
      <c r="K1077" s="22"/>
    </row>
    <row r="1078" spans="1:11" ht="17.25" customHeight="1" x14ac:dyDescent="0.15">
      <c r="A1078" s="16"/>
      <c r="B1078" s="17"/>
      <c r="C1078" s="18"/>
      <c r="D1078" s="19"/>
      <c r="E1078" s="35" t="str">
        <f>IF(D1078&gt;0,VLOOKUP(D1078,伝票発行元!$A$2:$B$111,2,FALSE), "")</f>
        <v/>
      </c>
      <c r="F1078" s="20"/>
      <c r="G1078" s="35" t="str">
        <f>IF(F1078&gt;0,VLOOKUP(F1078,扱い!$A$2:$B$100,2,FALSE), "")</f>
        <v/>
      </c>
      <c r="H1078" s="19"/>
      <c r="I1078" s="35" t="str">
        <f>IF(H1078&gt;0,VLOOKUP(H1078,科目集計!$B$2:$C$206,2,FALSE), "")</f>
        <v/>
      </c>
      <c r="J1078" s="21"/>
      <c r="K1078" s="22"/>
    </row>
    <row r="1079" spans="1:11" ht="17.25" customHeight="1" x14ac:dyDescent="0.15">
      <c r="A1079" s="16"/>
      <c r="B1079" s="17"/>
      <c r="C1079" s="18"/>
      <c r="D1079" s="19"/>
      <c r="E1079" s="35" t="str">
        <f>IF(D1079&gt;0,VLOOKUP(D1079,伝票発行元!$A$2:$B$111,2,FALSE), "")</f>
        <v/>
      </c>
      <c r="F1079" s="20"/>
      <c r="G1079" s="35" t="str">
        <f>IF(F1079&gt;0,VLOOKUP(F1079,扱い!$A$2:$B$100,2,FALSE), "")</f>
        <v/>
      </c>
      <c r="H1079" s="19"/>
      <c r="I1079" s="35" t="str">
        <f>IF(H1079&gt;0,VLOOKUP(H1079,科目集計!$B$2:$C$206,2,FALSE), "")</f>
        <v/>
      </c>
      <c r="J1079" s="21"/>
      <c r="K1079" s="22"/>
    </row>
    <row r="1080" spans="1:11" ht="17.25" customHeight="1" x14ac:dyDescent="0.15">
      <c r="A1080" s="16"/>
      <c r="B1080" s="17"/>
      <c r="C1080" s="18"/>
      <c r="D1080" s="19"/>
      <c r="E1080" s="35" t="str">
        <f>IF(D1080&gt;0,VLOOKUP(D1080,伝票発行元!$A$2:$B$111,2,FALSE), "")</f>
        <v/>
      </c>
      <c r="F1080" s="20"/>
      <c r="G1080" s="35" t="str">
        <f>IF(F1080&gt;0,VLOOKUP(F1080,扱い!$A$2:$B$100,2,FALSE), "")</f>
        <v/>
      </c>
      <c r="H1080" s="19"/>
      <c r="I1080" s="35" t="str">
        <f>IF(H1080&gt;0,VLOOKUP(H1080,科目集計!$B$2:$C$206,2,FALSE), "")</f>
        <v/>
      </c>
      <c r="J1080" s="21"/>
      <c r="K1080" s="22"/>
    </row>
    <row r="1081" spans="1:11" ht="17.25" customHeight="1" x14ac:dyDescent="0.15">
      <c r="A1081" s="16"/>
      <c r="B1081" s="17"/>
      <c r="C1081" s="18"/>
      <c r="D1081" s="19"/>
      <c r="E1081" s="35" t="str">
        <f>IF(D1081&gt;0,VLOOKUP(D1081,伝票発行元!$A$2:$B$111,2,FALSE), "")</f>
        <v/>
      </c>
      <c r="F1081" s="20"/>
      <c r="G1081" s="35" t="str">
        <f>IF(F1081&gt;0,VLOOKUP(F1081,扱い!$A$2:$B$100,2,FALSE), "")</f>
        <v/>
      </c>
      <c r="H1081" s="19"/>
      <c r="I1081" s="35" t="str">
        <f>IF(H1081&gt;0,VLOOKUP(H1081,科目集計!$B$2:$C$206,2,FALSE), "")</f>
        <v/>
      </c>
      <c r="J1081" s="21"/>
      <c r="K1081" s="22"/>
    </row>
    <row r="1082" spans="1:11" ht="17.25" customHeight="1" x14ac:dyDescent="0.15">
      <c r="A1082" s="16"/>
      <c r="B1082" s="17"/>
      <c r="C1082" s="18"/>
      <c r="D1082" s="19"/>
      <c r="E1082" s="35" t="str">
        <f>IF(D1082&gt;0,VLOOKUP(D1082,伝票発行元!$A$2:$B$111,2,FALSE), "")</f>
        <v/>
      </c>
      <c r="F1082" s="20"/>
      <c r="G1082" s="35" t="str">
        <f>IF(F1082&gt;0,VLOOKUP(F1082,扱い!$A$2:$B$100,2,FALSE), "")</f>
        <v/>
      </c>
      <c r="H1082" s="19"/>
      <c r="I1082" s="35" t="str">
        <f>IF(H1082&gt;0,VLOOKUP(H1082,科目集計!$B$2:$C$206,2,FALSE), "")</f>
        <v/>
      </c>
      <c r="J1082" s="21"/>
      <c r="K1082" s="22"/>
    </row>
    <row r="1083" spans="1:11" ht="17.25" customHeight="1" x14ac:dyDescent="0.15">
      <c r="A1083" s="16"/>
      <c r="B1083" s="17"/>
      <c r="C1083" s="18"/>
      <c r="D1083" s="19"/>
      <c r="E1083" s="35" t="str">
        <f>IF(D1083&gt;0,VLOOKUP(D1083,伝票発行元!$A$2:$B$111,2,FALSE), "")</f>
        <v/>
      </c>
      <c r="F1083" s="20"/>
      <c r="G1083" s="35" t="str">
        <f>IF(F1083&gt;0,VLOOKUP(F1083,扱い!$A$2:$B$100,2,FALSE), "")</f>
        <v/>
      </c>
      <c r="H1083" s="19"/>
      <c r="I1083" s="35" t="str">
        <f>IF(H1083&gt;0,VLOOKUP(H1083,科目集計!$B$2:$C$206,2,FALSE), "")</f>
        <v/>
      </c>
      <c r="J1083" s="21"/>
      <c r="K1083" s="22"/>
    </row>
    <row r="1084" spans="1:11" ht="17.25" customHeight="1" x14ac:dyDescent="0.15">
      <c r="A1084" s="16"/>
      <c r="B1084" s="17"/>
      <c r="C1084" s="18"/>
      <c r="D1084" s="19"/>
      <c r="E1084" s="35" t="str">
        <f>IF(D1084&gt;0,VLOOKUP(D1084,伝票発行元!$A$2:$B$111,2,FALSE), "")</f>
        <v/>
      </c>
      <c r="F1084" s="20"/>
      <c r="G1084" s="35" t="str">
        <f>IF(F1084&gt;0,VLOOKUP(F1084,扱い!$A$2:$B$100,2,FALSE), "")</f>
        <v/>
      </c>
      <c r="H1084" s="19"/>
      <c r="I1084" s="35" t="str">
        <f>IF(H1084&gt;0,VLOOKUP(H1084,科目集計!$B$2:$C$206,2,FALSE), "")</f>
        <v/>
      </c>
      <c r="J1084" s="21"/>
      <c r="K1084" s="22"/>
    </row>
    <row r="1085" spans="1:11" ht="17.25" customHeight="1" x14ac:dyDescent="0.15">
      <c r="A1085" s="16"/>
      <c r="B1085" s="17"/>
      <c r="C1085" s="18"/>
      <c r="D1085" s="19"/>
      <c r="E1085" s="35" t="str">
        <f>IF(D1085&gt;0,VLOOKUP(D1085,伝票発行元!$A$2:$B$111,2,FALSE), "")</f>
        <v/>
      </c>
      <c r="F1085" s="20"/>
      <c r="G1085" s="35" t="str">
        <f>IF(F1085&gt;0,VLOOKUP(F1085,扱い!$A$2:$B$100,2,FALSE), "")</f>
        <v/>
      </c>
      <c r="H1085" s="19"/>
      <c r="I1085" s="35" t="str">
        <f>IF(H1085&gt;0,VLOOKUP(H1085,科目集計!$B$2:$C$206,2,FALSE), "")</f>
        <v/>
      </c>
      <c r="J1085" s="21"/>
      <c r="K1085" s="22"/>
    </row>
    <row r="1086" spans="1:11" ht="17.25" customHeight="1" x14ac:dyDescent="0.15">
      <c r="A1086" s="16"/>
      <c r="B1086" s="17"/>
      <c r="C1086" s="18"/>
      <c r="D1086" s="19"/>
      <c r="E1086" s="35" t="str">
        <f>IF(D1086&gt;0,VLOOKUP(D1086,伝票発行元!$A$2:$B$111,2,FALSE), "")</f>
        <v/>
      </c>
      <c r="F1086" s="20"/>
      <c r="G1086" s="35" t="str">
        <f>IF(F1086&gt;0,VLOOKUP(F1086,扱い!$A$2:$B$100,2,FALSE), "")</f>
        <v/>
      </c>
      <c r="H1086" s="19"/>
      <c r="I1086" s="35" t="str">
        <f>IF(H1086&gt;0,VLOOKUP(H1086,科目集計!$B$2:$C$206,2,FALSE), "")</f>
        <v/>
      </c>
      <c r="J1086" s="21"/>
      <c r="K1086" s="22"/>
    </row>
    <row r="1087" spans="1:11" ht="17.25" customHeight="1" x14ac:dyDescent="0.15">
      <c r="A1087" s="16"/>
      <c r="B1087" s="17"/>
      <c r="C1087" s="18"/>
      <c r="D1087" s="19"/>
      <c r="E1087" s="35" t="str">
        <f>IF(D1087&gt;0,VLOOKUP(D1087,伝票発行元!$A$2:$B$111,2,FALSE), "")</f>
        <v/>
      </c>
      <c r="F1087" s="20"/>
      <c r="G1087" s="35" t="str">
        <f>IF(F1087&gt;0,VLOOKUP(F1087,扱い!$A$2:$B$100,2,FALSE), "")</f>
        <v/>
      </c>
      <c r="H1087" s="19"/>
      <c r="I1087" s="35" t="str">
        <f>IF(H1087&gt;0,VLOOKUP(H1087,科目集計!$B$2:$C$206,2,FALSE), "")</f>
        <v/>
      </c>
      <c r="J1087" s="21"/>
      <c r="K1087" s="22"/>
    </row>
    <row r="1088" spans="1:11" ht="17.25" customHeight="1" x14ac:dyDescent="0.15">
      <c r="A1088" s="16"/>
      <c r="B1088" s="17"/>
      <c r="C1088" s="18"/>
      <c r="D1088" s="19"/>
      <c r="E1088" s="35" t="str">
        <f>IF(D1088&gt;0,VLOOKUP(D1088,伝票発行元!$A$2:$B$111,2,FALSE), "")</f>
        <v/>
      </c>
      <c r="F1088" s="20"/>
      <c r="G1088" s="35" t="str">
        <f>IF(F1088&gt;0,VLOOKUP(F1088,扱い!$A$2:$B$100,2,FALSE), "")</f>
        <v/>
      </c>
      <c r="H1088" s="19"/>
      <c r="I1088" s="35" t="str">
        <f>IF(H1088&gt;0,VLOOKUP(H1088,科目集計!$B$2:$C$206,2,FALSE), "")</f>
        <v/>
      </c>
      <c r="J1088" s="21"/>
      <c r="K1088" s="22"/>
    </row>
    <row r="1089" spans="1:11" ht="17.25" customHeight="1" x14ac:dyDescent="0.15">
      <c r="A1089" s="16"/>
      <c r="B1089" s="17"/>
      <c r="C1089" s="18"/>
      <c r="D1089" s="19"/>
      <c r="E1089" s="35" t="str">
        <f>IF(D1089&gt;0,VLOOKUP(D1089,伝票発行元!$A$2:$B$111,2,FALSE), "")</f>
        <v/>
      </c>
      <c r="F1089" s="20"/>
      <c r="G1089" s="35" t="str">
        <f>IF(F1089&gt;0,VLOOKUP(F1089,扱い!$A$2:$B$100,2,FALSE), "")</f>
        <v/>
      </c>
      <c r="H1089" s="19"/>
      <c r="I1089" s="35" t="str">
        <f>IF(H1089&gt;0,VLOOKUP(H1089,科目集計!$B$2:$C$206,2,FALSE), "")</f>
        <v/>
      </c>
      <c r="J1089" s="21"/>
      <c r="K1089" s="22"/>
    </row>
    <row r="1090" spans="1:11" ht="17.25" customHeight="1" x14ac:dyDescent="0.15">
      <c r="A1090" s="16"/>
      <c r="B1090" s="17"/>
      <c r="C1090" s="18"/>
      <c r="D1090" s="19"/>
      <c r="E1090" s="35" t="str">
        <f>IF(D1090&gt;0,VLOOKUP(D1090,伝票発行元!$A$2:$B$111,2,FALSE), "")</f>
        <v/>
      </c>
      <c r="F1090" s="20"/>
      <c r="G1090" s="35" t="str">
        <f>IF(F1090&gt;0,VLOOKUP(F1090,扱い!$A$2:$B$100,2,FALSE), "")</f>
        <v/>
      </c>
      <c r="H1090" s="19"/>
      <c r="I1090" s="35" t="str">
        <f>IF(H1090&gt;0,VLOOKUP(H1090,科目集計!$B$2:$C$206,2,FALSE), "")</f>
        <v/>
      </c>
      <c r="J1090" s="21"/>
      <c r="K1090" s="22"/>
    </row>
    <row r="1091" spans="1:11" ht="17.25" customHeight="1" x14ac:dyDescent="0.15">
      <c r="A1091" s="16"/>
      <c r="B1091" s="17"/>
      <c r="C1091" s="18"/>
      <c r="D1091" s="19"/>
      <c r="E1091" s="35" t="str">
        <f>IF(D1091&gt;0,VLOOKUP(D1091,伝票発行元!$A$2:$B$111,2,FALSE), "")</f>
        <v/>
      </c>
      <c r="F1091" s="20"/>
      <c r="G1091" s="35" t="str">
        <f>IF(F1091&gt;0,VLOOKUP(F1091,扱い!$A$2:$B$100,2,FALSE), "")</f>
        <v/>
      </c>
      <c r="H1091" s="19"/>
      <c r="I1091" s="35" t="str">
        <f>IF(H1091&gt;0,VLOOKUP(H1091,科目集計!$B$2:$C$206,2,FALSE), "")</f>
        <v/>
      </c>
      <c r="J1091" s="21"/>
      <c r="K1091" s="22"/>
    </row>
    <row r="1092" spans="1:11" ht="17.25" customHeight="1" x14ac:dyDescent="0.15">
      <c r="A1092" s="16"/>
      <c r="B1092" s="17"/>
      <c r="C1092" s="18"/>
      <c r="D1092" s="19"/>
      <c r="E1092" s="35" t="str">
        <f>IF(D1092&gt;0,VLOOKUP(D1092,伝票発行元!$A$2:$B$111,2,FALSE), "")</f>
        <v/>
      </c>
      <c r="F1092" s="20"/>
      <c r="G1092" s="35" t="str">
        <f>IF(F1092&gt;0,VLOOKUP(F1092,扱い!$A$2:$B$100,2,FALSE), "")</f>
        <v/>
      </c>
      <c r="H1092" s="19"/>
      <c r="I1092" s="35" t="str">
        <f>IF(H1092&gt;0,VLOOKUP(H1092,科目集計!$B$2:$C$206,2,FALSE), "")</f>
        <v/>
      </c>
      <c r="J1092" s="21"/>
      <c r="K1092" s="22"/>
    </row>
    <row r="1093" spans="1:11" ht="17.25" customHeight="1" x14ac:dyDescent="0.15">
      <c r="A1093" s="16"/>
      <c r="B1093" s="17"/>
      <c r="C1093" s="18"/>
      <c r="D1093" s="19"/>
      <c r="E1093" s="35" t="str">
        <f>IF(D1093&gt;0,VLOOKUP(D1093,伝票発行元!$A$2:$B$111,2,FALSE), "")</f>
        <v/>
      </c>
      <c r="F1093" s="20"/>
      <c r="G1093" s="35" t="str">
        <f>IF(F1093&gt;0,VLOOKUP(F1093,扱い!$A$2:$B$100,2,FALSE), "")</f>
        <v/>
      </c>
      <c r="H1093" s="19"/>
      <c r="I1093" s="35" t="str">
        <f>IF(H1093&gt;0,VLOOKUP(H1093,科目集計!$B$2:$C$206,2,FALSE), "")</f>
        <v/>
      </c>
      <c r="J1093" s="21"/>
      <c r="K1093" s="22"/>
    </row>
    <row r="1094" spans="1:11" ht="17.25" customHeight="1" x14ac:dyDescent="0.15">
      <c r="A1094" s="16"/>
      <c r="B1094" s="17"/>
      <c r="C1094" s="18"/>
      <c r="D1094" s="19"/>
      <c r="E1094" s="35" t="str">
        <f>IF(D1094&gt;0,VLOOKUP(D1094,伝票発行元!$A$2:$B$111,2,FALSE), "")</f>
        <v/>
      </c>
      <c r="F1094" s="20"/>
      <c r="G1094" s="35" t="str">
        <f>IF(F1094&gt;0,VLOOKUP(F1094,扱い!$A$2:$B$100,2,FALSE), "")</f>
        <v/>
      </c>
      <c r="H1094" s="19"/>
      <c r="I1094" s="35" t="str">
        <f>IF(H1094&gt;0,VLOOKUP(H1094,科目集計!$B$2:$C$206,2,FALSE), "")</f>
        <v/>
      </c>
      <c r="J1094" s="21"/>
      <c r="K1094" s="22"/>
    </row>
    <row r="1095" spans="1:11" ht="17.25" customHeight="1" x14ac:dyDescent="0.15">
      <c r="A1095" s="16"/>
      <c r="B1095" s="17"/>
      <c r="C1095" s="18"/>
      <c r="D1095" s="19"/>
      <c r="E1095" s="35" t="str">
        <f>IF(D1095&gt;0,VLOOKUP(D1095,伝票発行元!$A$2:$B$111,2,FALSE), "")</f>
        <v/>
      </c>
      <c r="F1095" s="20"/>
      <c r="G1095" s="35" t="str">
        <f>IF(F1095&gt;0,VLOOKUP(F1095,扱い!$A$2:$B$100,2,FALSE), "")</f>
        <v/>
      </c>
      <c r="H1095" s="19"/>
      <c r="I1095" s="35" t="str">
        <f>IF(H1095&gt;0,VLOOKUP(H1095,科目集計!$B$2:$C$206,2,FALSE), "")</f>
        <v/>
      </c>
      <c r="J1095" s="21"/>
      <c r="K1095" s="22"/>
    </row>
    <row r="1096" spans="1:11" ht="17.25" customHeight="1" x14ac:dyDescent="0.15">
      <c r="A1096" s="16"/>
      <c r="B1096" s="17"/>
      <c r="C1096" s="18"/>
      <c r="D1096" s="19"/>
      <c r="E1096" s="35" t="str">
        <f>IF(D1096&gt;0,VLOOKUP(D1096,伝票発行元!$A$2:$B$111,2,FALSE), "")</f>
        <v/>
      </c>
      <c r="F1096" s="20"/>
      <c r="G1096" s="35" t="str">
        <f>IF(F1096&gt;0,VLOOKUP(F1096,扱い!$A$2:$B$100,2,FALSE), "")</f>
        <v/>
      </c>
      <c r="H1096" s="19"/>
      <c r="I1096" s="35" t="str">
        <f>IF(H1096&gt;0,VLOOKUP(H1096,科目集計!$B$2:$C$206,2,FALSE), "")</f>
        <v/>
      </c>
      <c r="J1096" s="21"/>
      <c r="K1096" s="22"/>
    </row>
    <row r="1097" spans="1:11" ht="17.25" customHeight="1" x14ac:dyDescent="0.15">
      <c r="A1097" s="16"/>
      <c r="B1097" s="17"/>
      <c r="C1097" s="18"/>
      <c r="D1097" s="19"/>
      <c r="E1097" s="35" t="str">
        <f>IF(D1097&gt;0,VLOOKUP(D1097,伝票発行元!$A$2:$B$111,2,FALSE), "")</f>
        <v/>
      </c>
      <c r="F1097" s="20"/>
      <c r="G1097" s="35" t="str">
        <f>IF(F1097&gt;0,VLOOKUP(F1097,扱い!$A$2:$B$100,2,FALSE), "")</f>
        <v/>
      </c>
      <c r="H1097" s="19"/>
      <c r="I1097" s="35" t="str">
        <f>IF(H1097&gt;0,VLOOKUP(H1097,科目集計!$B$2:$C$206,2,FALSE), "")</f>
        <v/>
      </c>
      <c r="J1097" s="21"/>
      <c r="K1097" s="22"/>
    </row>
    <row r="1098" spans="1:11" ht="17.25" customHeight="1" x14ac:dyDescent="0.15">
      <c r="A1098" s="16"/>
      <c r="B1098" s="17"/>
      <c r="C1098" s="18"/>
      <c r="D1098" s="19"/>
      <c r="E1098" s="35" t="str">
        <f>IF(D1098&gt;0,VLOOKUP(D1098,伝票発行元!$A$2:$B$111,2,FALSE), "")</f>
        <v/>
      </c>
      <c r="F1098" s="20"/>
      <c r="G1098" s="35" t="str">
        <f>IF(F1098&gt;0,VLOOKUP(F1098,扱い!$A$2:$B$100,2,FALSE), "")</f>
        <v/>
      </c>
      <c r="H1098" s="19"/>
      <c r="I1098" s="35" t="str">
        <f>IF(H1098&gt;0,VLOOKUP(H1098,科目集計!$B$2:$C$206,2,FALSE), "")</f>
        <v/>
      </c>
      <c r="J1098" s="21"/>
      <c r="K1098" s="22"/>
    </row>
    <row r="1099" spans="1:11" ht="17.25" customHeight="1" x14ac:dyDescent="0.15">
      <c r="A1099" s="16"/>
      <c r="B1099" s="17"/>
      <c r="C1099" s="18"/>
      <c r="D1099" s="19"/>
      <c r="E1099" s="35" t="str">
        <f>IF(D1099&gt;0,VLOOKUP(D1099,伝票発行元!$A$2:$B$111,2,FALSE), "")</f>
        <v/>
      </c>
      <c r="F1099" s="20"/>
      <c r="G1099" s="35" t="str">
        <f>IF(F1099&gt;0,VLOOKUP(F1099,扱い!$A$2:$B$100,2,FALSE), "")</f>
        <v/>
      </c>
      <c r="H1099" s="19"/>
      <c r="I1099" s="35" t="str">
        <f>IF(H1099&gt;0,VLOOKUP(H1099,科目集計!$B$2:$C$206,2,FALSE), "")</f>
        <v/>
      </c>
      <c r="J1099" s="21"/>
      <c r="K1099" s="22"/>
    </row>
    <row r="1100" spans="1:11" ht="17.25" customHeight="1" x14ac:dyDescent="0.15">
      <c r="A1100" s="23"/>
      <c r="B1100" s="24"/>
      <c r="C1100" s="25"/>
      <c r="D1100" s="26"/>
      <c r="E1100" s="35" t="str">
        <f>IF(D1100&gt;0,VLOOKUP(D1100,伝票発行元!$A$2:$B$111,2,FALSE), "")</f>
        <v/>
      </c>
      <c r="F1100" s="27"/>
      <c r="G1100" s="35" t="str">
        <f>IF(F1100&gt;0,VLOOKUP(F1100,扱い!$A$2:$B$100,2,FALSE), "")</f>
        <v/>
      </c>
      <c r="H1100" s="39"/>
      <c r="I1100" s="35" t="str">
        <f>IF(H1100&gt;0,VLOOKUP(H1100,科目集計!$B$2:$C$206,2,FALSE), "")</f>
        <v/>
      </c>
      <c r="J1100" s="28"/>
      <c r="K1100" s="29"/>
    </row>
  </sheetData>
  <sheetProtection sheet="1" objects="1" scenarios="1"/>
  <sortState ref="A2:W166">
    <sortCondition ref="H2:H166"/>
    <sortCondition ref="A2:A166"/>
    <sortCondition ref="B2:B166"/>
  </sortState>
  <mergeCells count="4">
    <mergeCell ref="H2:I2"/>
    <mergeCell ref="A1:K1"/>
    <mergeCell ref="D2:E2"/>
    <mergeCell ref="F2:G2"/>
  </mergeCells>
  <phoneticPr fontId="2"/>
  <printOptions horizontalCentered="1"/>
  <pageMargins left="0.19685039370078741" right="0.19685039370078741" top="0.19685039370078741" bottom="0.19685039370078741" header="0.31496062992125984" footer="0.31496062992125984"/>
  <pageSetup paperSize="9" scale="57" orientation="portrait" horizontalDpi="4294967293" verticalDpi="0"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1"/>
  <sheetViews>
    <sheetView showGridLines="0" workbookViewId="0">
      <pane ySplit="1" topLeftCell="A2" activePane="bottomLeft" state="frozen"/>
      <selection pane="bottomLeft"/>
    </sheetView>
  </sheetViews>
  <sheetFormatPr defaultRowHeight="16.5" customHeight="1" x14ac:dyDescent="0.15"/>
  <cols>
    <col min="1" max="1" width="3.75" style="91" bestFit="1" customWidth="1"/>
    <col min="2" max="2" width="7.5" style="42" bestFit="1" customWidth="1"/>
    <col min="3" max="3" width="49.875" style="42" bestFit="1" customWidth="1"/>
    <col min="4" max="4" width="11.375" style="42" bestFit="1" customWidth="1"/>
    <col min="5" max="5" width="11.625" style="91" bestFit="1" customWidth="1"/>
    <col min="6" max="6" width="13.875" style="92" bestFit="1" customWidth="1"/>
    <col min="7" max="7" width="13.875" style="106" bestFit="1" customWidth="1"/>
    <col min="8" max="8" width="4.25" style="107" bestFit="1" customWidth="1"/>
    <col min="9" max="9" width="11.625" style="91" bestFit="1" customWidth="1"/>
    <col min="10" max="11" width="9.75" style="92" bestFit="1" customWidth="1"/>
    <col min="12" max="12" width="4.25" style="93" bestFit="1" customWidth="1"/>
    <col min="13" max="13" width="11.625" style="91" bestFit="1" customWidth="1"/>
    <col min="14" max="14" width="39.125" style="91" bestFit="1" customWidth="1"/>
    <col min="15" max="15" width="4.125" style="91" bestFit="1" customWidth="1"/>
    <col min="16" max="16" width="11.625" style="91" bestFit="1" customWidth="1"/>
    <col min="17" max="17" width="14" style="91" bestFit="1" customWidth="1"/>
    <col min="18" max="16384" width="9" style="91"/>
  </cols>
  <sheetData>
    <row r="1" spans="1:16" s="86" customFormat="1" ht="35.25" thickBot="1" x14ac:dyDescent="0.2">
      <c r="B1" s="82" t="s">
        <v>3</v>
      </c>
      <c r="C1" s="83" t="s">
        <v>4</v>
      </c>
      <c r="D1" s="84" t="s">
        <v>270</v>
      </c>
      <c r="E1" s="87" t="s">
        <v>228</v>
      </c>
      <c r="F1" s="88" t="s">
        <v>7</v>
      </c>
      <c r="G1" s="89" t="s">
        <v>271</v>
      </c>
      <c r="H1" s="90"/>
      <c r="I1" s="86" t="s">
        <v>225</v>
      </c>
      <c r="J1" s="86" t="s">
        <v>226</v>
      </c>
      <c r="K1" s="86" t="s">
        <v>227</v>
      </c>
      <c r="M1" s="86" t="s">
        <v>272</v>
      </c>
      <c r="P1" s="86" t="s">
        <v>272</v>
      </c>
    </row>
    <row r="2" spans="1:16" ht="21" customHeight="1" x14ac:dyDescent="0.15">
      <c r="A2" s="112" t="s">
        <v>222</v>
      </c>
      <c r="B2" s="50" t="s">
        <v>15</v>
      </c>
      <c r="C2" s="51" t="s">
        <v>194</v>
      </c>
      <c r="D2" s="52">
        <v>100</v>
      </c>
      <c r="E2" s="53">
        <f>SUMIF(現金出納帳!H$3:H$1100,B2,現金出納帳!$J$3:$J$1100)</f>
        <v>0</v>
      </c>
      <c r="F2" s="61">
        <f>SUMIF(現金出納帳!H$3:H$1100,B2,現金出納帳!$K$3:$K$1100)</f>
        <v>0</v>
      </c>
      <c r="G2" s="62">
        <f>ROUNDDOWN(F2*(D2/100),0)</f>
        <v>0</v>
      </c>
      <c r="H2" s="80"/>
    </row>
    <row r="3" spans="1:16" ht="21" customHeight="1" x14ac:dyDescent="0.15">
      <c r="A3" s="113"/>
      <c r="B3" s="54" t="s">
        <v>16</v>
      </c>
      <c r="C3" s="40" t="s">
        <v>199</v>
      </c>
      <c r="D3" s="41">
        <v>100</v>
      </c>
      <c r="E3" s="45">
        <f>SUMIF(現金出納帳!H$3:H$1100,B3,現金出納帳!$J$3:$J$1100)</f>
        <v>0</v>
      </c>
      <c r="F3" s="63">
        <f>SUMIF(現金出納帳!H$3:H$1100,B3,現金出納帳!$K$3:$K$1100)</f>
        <v>0</v>
      </c>
      <c r="G3" s="64">
        <f t="shared" ref="G3:G71" si="0">ROUNDDOWN(F3*(D3/100),0)</f>
        <v>0</v>
      </c>
      <c r="H3" s="80"/>
    </row>
    <row r="4" spans="1:16" ht="21" customHeight="1" x14ac:dyDescent="0.15">
      <c r="A4" s="113"/>
      <c r="B4" s="54" t="s">
        <v>17</v>
      </c>
      <c r="C4" s="40" t="s">
        <v>18</v>
      </c>
      <c r="D4" s="41">
        <v>100</v>
      </c>
      <c r="E4" s="45">
        <f>SUMIF(現金出納帳!H$3:H$1100,B4,現金出納帳!$J$3:$J$1100)</f>
        <v>0</v>
      </c>
      <c r="F4" s="63">
        <f>SUMIF(現金出納帳!H$3:H$1100,B4,現金出納帳!$K$3:$K$1100)</f>
        <v>0</v>
      </c>
      <c r="G4" s="64">
        <f t="shared" si="0"/>
        <v>0</v>
      </c>
      <c r="H4" s="80"/>
    </row>
    <row r="5" spans="1:16" ht="21" customHeight="1" x14ac:dyDescent="0.15">
      <c r="A5" s="113"/>
      <c r="B5" s="54" t="s">
        <v>19</v>
      </c>
      <c r="C5" s="40" t="s">
        <v>195</v>
      </c>
      <c r="D5" s="41">
        <v>100</v>
      </c>
      <c r="E5" s="45">
        <f>SUMIF(現金出納帳!H$3:H$1100,B5,現金出納帳!$J$3:$J$1100)</f>
        <v>0</v>
      </c>
      <c r="F5" s="63">
        <f>SUMIF(現金出納帳!H$3:H$1100,B5,現金出納帳!$K$3:$K$1100)</f>
        <v>0</v>
      </c>
      <c r="G5" s="64">
        <f t="shared" si="0"/>
        <v>0</v>
      </c>
      <c r="H5" s="80"/>
    </row>
    <row r="6" spans="1:16" ht="21" customHeight="1" x14ac:dyDescent="0.15">
      <c r="A6" s="113"/>
      <c r="B6" s="54" t="s">
        <v>20</v>
      </c>
      <c r="C6" s="40" t="s">
        <v>21</v>
      </c>
      <c r="D6" s="41">
        <v>100</v>
      </c>
      <c r="E6" s="45">
        <f>SUMIF(現金出納帳!H$3:H$1100,B6,現金出納帳!$J$3:$J$1100)</f>
        <v>0</v>
      </c>
      <c r="F6" s="63">
        <f>SUMIF(現金出納帳!H$3:H$1100,B6,現金出納帳!$K$3:$K$1100)</f>
        <v>0</v>
      </c>
      <c r="G6" s="64">
        <f t="shared" si="0"/>
        <v>0</v>
      </c>
      <c r="H6" s="80"/>
    </row>
    <row r="7" spans="1:16" ht="21" customHeight="1" x14ac:dyDescent="0.15">
      <c r="A7" s="113"/>
      <c r="B7" s="54" t="s">
        <v>22</v>
      </c>
      <c r="C7" s="40" t="s">
        <v>196</v>
      </c>
      <c r="D7" s="41">
        <v>100</v>
      </c>
      <c r="E7" s="45">
        <f>SUMIF(現金出納帳!H$3:H$1100,B7,現金出納帳!$J$3:$J$1100)</f>
        <v>0</v>
      </c>
      <c r="F7" s="63">
        <f>SUMIF(現金出納帳!H$3:H$1100,B7,現金出納帳!$K$3:$K$1100)</f>
        <v>0</v>
      </c>
      <c r="G7" s="64">
        <f t="shared" si="0"/>
        <v>0</v>
      </c>
      <c r="H7" s="80"/>
    </row>
    <row r="8" spans="1:16" ht="21" customHeight="1" x14ac:dyDescent="0.15">
      <c r="A8" s="113"/>
      <c r="B8" s="54" t="s">
        <v>23</v>
      </c>
      <c r="C8" s="40" t="s">
        <v>198</v>
      </c>
      <c r="D8" s="41">
        <v>100</v>
      </c>
      <c r="E8" s="45">
        <f>SUMIF(現金出納帳!H$3:H$1100,B8,現金出納帳!$J$3:$J$1100)</f>
        <v>0</v>
      </c>
      <c r="F8" s="63">
        <f>SUMIF(現金出納帳!H$3:H$1100,B8,現金出納帳!$K$3:$K$1100)</f>
        <v>0</v>
      </c>
      <c r="G8" s="64">
        <f t="shared" si="0"/>
        <v>0</v>
      </c>
      <c r="H8" s="80"/>
    </row>
    <row r="9" spans="1:16" ht="21" customHeight="1" x14ac:dyDescent="0.15">
      <c r="A9" s="113"/>
      <c r="B9" s="54" t="s">
        <v>101</v>
      </c>
      <c r="C9" s="40" t="s">
        <v>24</v>
      </c>
      <c r="D9" s="41">
        <v>100</v>
      </c>
      <c r="E9" s="45">
        <f>SUMIF(現金出納帳!H$3:H$1100,B9,現金出納帳!$J$3:$J$1100)</f>
        <v>0</v>
      </c>
      <c r="F9" s="63">
        <f>SUMIF(現金出納帳!H$3:H$1100,B9,現金出納帳!$K$3:$K$1100)</f>
        <v>0</v>
      </c>
      <c r="G9" s="64">
        <f t="shared" si="0"/>
        <v>0</v>
      </c>
      <c r="H9" s="80"/>
    </row>
    <row r="10" spans="1:16" ht="21" customHeight="1" x14ac:dyDescent="0.15">
      <c r="A10" s="113"/>
      <c r="B10" s="54" t="s">
        <v>25</v>
      </c>
      <c r="C10" s="40" t="s">
        <v>197</v>
      </c>
      <c r="D10" s="41">
        <v>100</v>
      </c>
      <c r="E10" s="45">
        <f>SUMIF(現金出納帳!H$3:H$1100,B10,現金出納帳!$J$3:$J$1100)</f>
        <v>0</v>
      </c>
      <c r="F10" s="63">
        <f>SUMIF(現金出納帳!H$3:H$1100,B10,現金出納帳!$K$3:$K$1100)</f>
        <v>0</v>
      </c>
      <c r="G10" s="64">
        <f t="shared" si="0"/>
        <v>0</v>
      </c>
      <c r="H10" s="80"/>
    </row>
    <row r="11" spans="1:16" ht="21" customHeight="1" x14ac:dyDescent="0.15">
      <c r="A11" s="113"/>
      <c r="B11" s="54" t="s">
        <v>26</v>
      </c>
      <c r="C11" s="40" t="s">
        <v>201</v>
      </c>
      <c r="D11" s="41">
        <v>100</v>
      </c>
      <c r="E11" s="45">
        <f>SUMIF(現金出納帳!H$3:H$1100,B11,現金出納帳!$J$3:$J$1100)</f>
        <v>0</v>
      </c>
      <c r="F11" s="63">
        <f>SUMIF(現金出納帳!H$3:H$1100,B11,現金出納帳!$K$3:$K$1100)</f>
        <v>0</v>
      </c>
      <c r="G11" s="64">
        <f t="shared" si="0"/>
        <v>0</v>
      </c>
      <c r="H11" s="80"/>
    </row>
    <row r="12" spans="1:16" ht="21" customHeight="1" x14ac:dyDescent="0.15">
      <c r="A12" s="113"/>
      <c r="B12" s="54"/>
      <c r="C12" s="46" t="s">
        <v>221</v>
      </c>
      <c r="D12" s="47"/>
      <c r="E12" s="48"/>
      <c r="F12" s="65"/>
      <c r="G12" s="66"/>
      <c r="H12" s="81" t="s">
        <v>230</v>
      </c>
      <c r="I12" s="94">
        <f>SUM(E2:E11)</f>
        <v>0</v>
      </c>
    </row>
    <row r="13" spans="1:16" ht="21" customHeight="1" x14ac:dyDescent="0.15">
      <c r="A13" s="113"/>
      <c r="B13" s="54" t="s">
        <v>102</v>
      </c>
      <c r="C13" s="40" t="s">
        <v>103</v>
      </c>
      <c r="D13" s="41">
        <v>100</v>
      </c>
      <c r="E13" s="45">
        <f>SUMIF(現金出納帳!H$3:H$1100,B13,現金出納帳!$J$3:$J$1100)</f>
        <v>0</v>
      </c>
      <c r="F13" s="63">
        <f>SUMIF(現金出納帳!H$3:H$1100,B13,現金出納帳!$K$3:$K$1100)</f>
        <v>0</v>
      </c>
      <c r="G13" s="64">
        <f t="shared" si="0"/>
        <v>0</v>
      </c>
      <c r="H13" s="80"/>
    </row>
    <row r="14" spans="1:16" ht="21" customHeight="1" x14ac:dyDescent="0.15">
      <c r="A14" s="113"/>
      <c r="B14" s="54"/>
      <c r="C14" s="46" t="s">
        <v>221</v>
      </c>
      <c r="D14" s="47"/>
      <c r="E14" s="48"/>
      <c r="F14" s="65"/>
      <c r="G14" s="66"/>
      <c r="H14" s="81" t="s">
        <v>231</v>
      </c>
      <c r="I14" s="94">
        <f>SUM(E14)</f>
        <v>0</v>
      </c>
    </row>
    <row r="15" spans="1:16" ht="21" customHeight="1" x14ac:dyDescent="0.15">
      <c r="A15" s="113"/>
      <c r="B15" s="54" t="s">
        <v>104</v>
      </c>
      <c r="C15" s="40" t="s">
        <v>105</v>
      </c>
      <c r="D15" s="41">
        <v>100</v>
      </c>
      <c r="E15" s="45">
        <f>SUMIF(現金出納帳!H$3:H$1100,B15,現金出納帳!$J$3:$J$1100)</f>
        <v>0</v>
      </c>
      <c r="F15" s="63">
        <f>SUMIF(現金出納帳!H$3:H$1100,B15,現金出納帳!$K$3:$K$1100)</f>
        <v>0</v>
      </c>
      <c r="G15" s="64">
        <f t="shared" si="0"/>
        <v>0</v>
      </c>
      <c r="H15" s="80"/>
    </row>
    <row r="16" spans="1:16" ht="21" customHeight="1" thickBot="1" x14ac:dyDescent="0.2">
      <c r="A16" s="114"/>
      <c r="B16" s="55"/>
      <c r="C16" s="56" t="s">
        <v>221</v>
      </c>
      <c r="D16" s="57"/>
      <c r="E16" s="58"/>
      <c r="F16" s="67"/>
      <c r="G16" s="68"/>
      <c r="H16" s="81" t="s">
        <v>232</v>
      </c>
      <c r="I16" s="94">
        <f>SUM(E16)</f>
        <v>0</v>
      </c>
      <c r="L16" s="95" t="s">
        <v>233</v>
      </c>
      <c r="M16" s="96">
        <f>I12+I14+I16</f>
        <v>0</v>
      </c>
      <c r="N16" s="97" t="s">
        <v>229</v>
      </c>
    </row>
    <row r="17" spans="1:17" ht="21" customHeight="1" x14ac:dyDescent="0.15">
      <c r="A17" s="115" t="s">
        <v>223</v>
      </c>
      <c r="B17" s="69" t="s">
        <v>106</v>
      </c>
      <c r="C17" s="51" t="s">
        <v>107</v>
      </c>
      <c r="D17" s="52">
        <v>100</v>
      </c>
      <c r="E17" s="53">
        <f>SUMIF(現金出納帳!H$3:H$1100,B17,現金出納帳!$J$3:$J$1100)</f>
        <v>0</v>
      </c>
      <c r="F17" s="61">
        <f>SUMIF(現金出納帳!H$3:H$1100,B17,現金出納帳!$K$3:$K$1100)</f>
        <v>0</v>
      </c>
      <c r="G17" s="62">
        <f t="shared" si="0"/>
        <v>0</v>
      </c>
      <c r="H17" s="80" t="s">
        <v>234</v>
      </c>
      <c r="I17" s="98">
        <f>SUM(E17)</f>
        <v>0</v>
      </c>
    </row>
    <row r="18" spans="1:17" ht="21" customHeight="1" x14ac:dyDescent="0.15">
      <c r="A18" s="116"/>
      <c r="B18" s="43" t="s">
        <v>27</v>
      </c>
      <c r="C18" s="40" t="s">
        <v>28</v>
      </c>
      <c r="D18" s="41">
        <v>100</v>
      </c>
      <c r="E18" s="45">
        <f>SUMIF(現金出納帳!H$3:H$1100,B18,現金出納帳!$J$3:$J$1100)</f>
        <v>0</v>
      </c>
      <c r="F18" s="63">
        <f>SUMIF(現金出納帳!H$3:H$1100,B18,現金出納帳!$K$3:$K$1100)</f>
        <v>0</v>
      </c>
      <c r="G18" s="64">
        <f t="shared" ref="G18" si="1">ROUNDDOWN(F18*(D18/100),0)</f>
        <v>0</v>
      </c>
      <c r="H18" s="80" t="s">
        <v>235</v>
      </c>
      <c r="I18" s="98">
        <f>SUM(E18)</f>
        <v>0</v>
      </c>
    </row>
    <row r="19" spans="1:17" ht="21" customHeight="1" x14ac:dyDescent="0.15">
      <c r="A19" s="116"/>
      <c r="B19" s="43"/>
      <c r="C19" s="46" t="s">
        <v>221</v>
      </c>
      <c r="D19" s="47"/>
      <c r="E19" s="65"/>
      <c r="F19" s="65"/>
      <c r="G19" s="66"/>
      <c r="H19" s="81"/>
      <c r="I19" s="99">
        <f>SUM(E17:E18)</f>
        <v>0</v>
      </c>
      <c r="L19" s="95" t="s">
        <v>236</v>
      </c>
      <c r="M19" s="97">
        <f>I17+I18</f>
        <v>0</v>
      </c>
      <c r="N19" s="97" t="s">
        <v>237</v>
      </c>
    </row>
    <row r="20" spans="1:17" ht="21" customHeight="1" x14ac:dyDescent="0.15">
      <c r="A20" s="116"/>
      <c r="B20" s="43" t="s">
        <v>108</v>
      </c>
      <c r="C20" s="40" t="s">
        <v>109</v>
      </c>
      <c r="D20" s="41">
        <v>100</v>
      </c>
      <c r="E20" s="45">
        <f>SUMIF(現金出納帳!H$3:H$1100,B20,現金出納帳!$J$3:$J$1100)</f>
        <v>0</v>
      </c>
      <c r="F20" s="63">
        <f>SUMIF(現金出納帳!H$3:H$1100,#REF!,現金出納帳!$K$3:$K$1100)</f>
        <v>0</v>
      </c>
      <c r="G20" s="64">
        <f t="shared" si="0"/>
        <v>0</v>
      </c>
      <c r="H20" s="80"/>
    </row>
    <row r="21" spans="1:17" ht="21" customHeight="1" thickBot="1" x14ac:dyDescent="0.2">
      <c r="A21" s="117"/>
      <c r="B21" s="70"/>
      <c r="C21" s="56" t="s">
        <v>221</v>
      </c>
      <c r="D21" s="57"/>
      <c r="E21" s="67"/>
      <c r="F21" s="67"/>
      <c r="G21" s="68"/>
      <c r="H21" s="81" t="s">
        <v>238</v>
      </c>
      <c r="I21" s="94">
        <f>SUM(E20)</f>
        <v>0</v>
      </c>
      <c r="L21" s="95" t="s">
        <v>239</v>
      </c>
      <c r="M21" s="100">
        <f>I19-I21</f>
        <v>0</v>
      </c>
      <c r="N21" s="97" t="s">
        <v>240</v>
      </c>
      <c r="O21" s="101" t="s">
        <v>241</v>
      </c>
      <c r="P21" s="102">
        <f>M16-M21</f>
        <v>0</v>
      </c>
      <c r="Q21" s="103" t="s">
        <v>242</v>
      </c>
    </row>
    <row r="22" spans="1:17" ht="21" customHeight="1" x14ac:dyDescent="0.15">
      <c r="A22" s="118" t="s">
        <v>224</v>
      </c>
      <c r="B22" s="69" t="s">
        <v>156</v>
      </c>
      <c r="C22" s="51" t="s">
        <v>117</v>
      </c>
      <c r="D22" s="52">
        <v>100</v>
      </c>
      <c r="E22" s="61">
        <f>SUMIF(現金出納帳!H$3:H$1100,B22,現金出納帳!$J$3:$J$1100)</f>
        <v>0</v>
      </c>
      <c r="F22" s="53">
        <f>SUMIF(現金出納帳!H$3:H$1100,B22,現金出納帳!$K$3:$K$1100)</f>
        <v>0</v>
      </c>
      <c r="G22" s="71">
        <f t="shared" si="0"/>
        <v>0</v>
      </c>
      <c r="H22" s="80"/>
    </row>
    <row r="23" spans="1:17" ht="21" customHeight="1" x14ac:dyDescent="0.15">
      <c r="A23" s="119"/>
      <c r="B23" s="43" t="s">
        <v>157</v>
      </c>
      <c r="C23" s="40" t="s">
        <v>118</v>
      </c>
      <c r="D23" s="41">
        <v>100</v>
      </c>
      <c r="E23" s="63">
        <f>SUMIF(現金出納帳!H$3:H$1100,B23,現金出納帳!$J$3:$J$1100)</f>
        <v>0</v>
      </c>
      <c r="F23" s="45">
        <f>SUMIF(現金出納帳!H$3:H$1100,B23,現金出納帳!$K$3:$K$1100)</f>
        <v>0</v>
      </c>
      <c r="G23" s="72">
        <f t="shared" si="0"/>
        <v>0</v>
      </c>
      <c r="H23" s="80"/>
    </row>
    <row r="24" spans="1:17" ht="21" customHeight="1" x14ac:dyDescent="0.15">
      <c r="A24" s="119"/>
      <c r="B24" s="43" t="s">
        <v>158</v>
      </c>
      <c r="C24" s="40" t="s">
        <v>119</v>
      </c>
      <c r="D24" s="41">
        <v>100</v>
      </c>
      <c r="E24" s="63">
        <f>SUMIF(現金出納帳!H$3:H$1100,B24,現金出納帳!$J$3:$J$1100)</f>
        <v>0</v>
      </c>
      <c r="F24" s="45">
        <f>SUMIF(現金出納帳!H$3:H$1100,B24,現金出納帳!$K$3:$K$1100)</f>
        <v>0</v>
      </c>
      <c r="G24" s="72">
        <f t="shared" si="0"/>
        <v>0</v>
      </c>
      <c r="H24" s="80"/>
    </row>
    <row r="25" spans="1:17" ht="21" customHeight="1" x14ac:dyDescent="0.15">
      <c r="A25" s="119"/>
      <c r="B25" s="43" t="s">
        <v>159</v>
      </c>
      <c r="C25" s="40" t="s">
        <v>120</v>
      </c>
      <c r="D25" s="41">
        <v>100</v>
      </c>
      <c r="E25" s="63">
        <f>SUMIF(現金出納帳!H$3:H$1100,B25,現金出納帳!$J$3:$J$1100)</f>
        <v>0</v>
      </c>
      <c r="F25" s="45">
        <f>SUMIF(現金出納帳!H$3:H$1100,B25,現金出納帳!$K$3:$K$1100)</f>
        <v>0</v>
      </c>
      <c r="G25" s="72">
        <f t="shared" si="0"/>
        <v>0</v>
      </c>
      <c r="H25" s="80"/>
    </row>
    <row r="26" spans="1:17" ht="21" customHeight="1" x14ac:dyDescent="0.15">
      <c r="A26" s="119"/>
      <c r="B26" s="43" t="s">
        <v>160</v>
      </c>
      <c r="C26" s="40" t="s">
        <v>121</v>
      </c>
      <c r="D26" s="41">
        <v>100</v>
      </c>
      <c r="E26" s="63">
        <f>SUMIF(現金出納帳!H$3:H$1100,B26,現金出納帳!$J$3:$J$1100)</f>
        <v>0</v>
      </c>
      <c r="F26" s="45">
        <f>SUMIF(現金出納帳!H$3:H$1100,B26,現金出納帳!$K$3:$K$1100)</f>
        <v>0</v>
      </c>
      <c r="G26" s="72">
        <f t="shared" si="0"/>
        <v>0</v>
      </c>
      <c r="H26" s="80"/>
    </row>
    <row r="27" spans="1:17" ht="21" customHeight="1" x14ac:dyDescent="0.15">
      <c r="A27" s="119"/>
      <c r="B27" s="43"/>
      <c r="C27" s="46" t="s">
        <v>221</v>
      </c>
      <c r="D27" s="47"/>
      <c r="E27" s="65"/>
      <c r="F27" s="48"/>
      <c r="G27" s="73"/>
      <c r="H27" s="81" t="s">
        <v>243</v>
      </c>
      <c r="I27" s="104"/>
      <c r="J27" s="105">
        <f>SUM(F22:F26)</f>
        <v>0</v>
      </c>
      <c r="K27" s="105">
        <f>SUM(G22:G26)</f>
        <v>0</v>
      </c>
    </row>
    <row r="28" spans="1:17" ht="21" customHeight="1" x14ac:dyDescent="0.15">
      <c r="A28" s="119"/>
      <c r="B28" s="43" t="s">
        <v>99</v>
      </c>
      <c r="C28" s="40" t="s">
        <v>29</v>
      </c>
      <c r="D28" s="41">
        <v>100</v>
      </c>
      <c r="E28" s="63">
        <f>SUMIF(現金出納帳!H$3:H$1100,B28,現金出納帳!$J$3:$J$1100)</f>
        <v>0</v>
      </c>
      <c r="F28" s="45">
        <f>SUMIF(現金出納帳!H$3:H$1100,B28,現金出納帳!$K$3:$K$1100)</f>
        <v>0</v>
      </c>
      <c r="G28" s="72">
        <f t="shared" si="0"/>
        <v>0</v>
      </c>
      <c r="H28" s="80"/>
    </row>
    <row r="29" spans="1:17" ht="21" customHeight="1" x14ac:dyDescent="0.15">
      <c r="A29" s="119"/>
      <c r="B29" s="43" t="s">
        <v>110</v>
      </c>
      <c r="C29" s="40" t="s">
        <v>111</v>
      </c>
      <c r="D29" s="41">
        <v>100</v>
      </c>
      <c r="E29" s="63">
        <f>SUMIF(現金出納帳!H$3:H$1100,B29,現金出納帳!$J$3:$J$1100)</f>
        <v>0</v>
      </c>
      <c r="F29" s="45">
        <f>SUMIF(現金出納帳!H$3:H$1100,B29,現金出納帳!$K$3:$K$1100)</f>
        <v>0</v>
      </c>
      <c r="G29" s="72">
        <f t="shared" si="0"/>
        <v>0</v>
      </c>
      <c r="H29" s="80"/>
    </row>
    <row r="30" spans="1:17" ht="21" customHeight="1" x14ac:dyDescent="0.15">
      <c r="A30" s="119"/>
      <c r="B30" s="43"/>
      <c r="C30" s="46" t="s">
        <v>221</v>
      </c>
      <c r="D30" s="47">
        <v>100</v>
      </c>
      <c r="E30" s="65">
        <f>SUMIF(現金出納帳!H$3:H$1100,B30,現金出納帳!$J$3:$J$1100)</f>
        <v>0</v>
      </c>
      <c r="F30" s="48">
        <f>SUMIF(現金出納帳!H$3:H$1100,B30,現金出納帳!$K$3:$K$1100)</f>
        <v>0</v>
      </c>
      <c r="G30" s="73">
        <f t="shared" si="0"/>
        <v>0</v>
      </c>
      <c r="H30" s="81" t="s">
        <v>244</v>
      </c>
      <c r="I30" s="104"/>
      <c r="J30" s="105">
        <f>SUM(F28:F29)</f>
        <v>0</v>
      </c>
      <c r="K30" s="105">
        <f>SUM(G28:G29)</f>
        <v>0</v>
      </c>
    </row>
    <row r="31" spans="1:17" ht="21" customHeight="1" x14ac:dyDescent="0.15">
      <c r="A31" s="119"/>
      <c r="B31" s="43" t="s">
        <v>161</v>
      </c>
      <c r="C31" s="40" t="s">
        <v>122</v>
      </c>
      <c r="D31" s="41">
        <v>100</v>
      </c>
      <c r="E31" s="63">
        <f>SUMIF(現金出納帳!H$3:H$1100,B31,現金出納帳!$J$3:$J$1100)</f>
        <v>0</v>
      </c>
      <c r="F31" s="45">
        <f>SUMIF(現金出納帳!H$3:H$1100,B31,現金出納帳!$K$3:$K$1100)</f>
        <v>0</v>
      </c>
      <c r="G31" s="72">
        <f t="shared" si="0"/>
        <v>0</v>
      </c>
      <c r="H31" s="80"/>
    </row>
    <row r="32" spans="1:17" ht="21" customHeight="1" x14ac:dyDescent="0.15">
      <c r="A32" s="119"/>
      <c r="B32" s="43" t="s">
        <v>162</v>
      </c>
      <c r="C32" s="40" t="s">
        <v>123</v>
      </c>
      <c r="D32" s="41">
        <v>100</v>
      </c>
      <c r="E32" s="63">
        <f>SUMIF(現金出納帳!H$3:H$1100,B32,現金出納帳!$J$3:$J$1100)</f>
        <v>0</v>
      </c>
      <c r="F32" s="45">
        <f>SUMIF(現金出納帳!H$3:H$1100,B32,現金出納帳!$K$3:$K$1100)</f>
        <v>0</v>
      </c>
      <c r="G32" s="72">
        <f t="shared" si="0"/>
        <v>0</v>
      </c>
      <c r="H32" s="80"/>
    </row>
    <row r="33" spans="1:11" ht="21" customHeight="1" x14ac:dyDescent="0.15">
      <c r="A33" s="119"/>
      <c r="B33" s="43" t="s">
        <v>163</v>
      </c>
      <c r="C33" s="40" t="s">
        <v>124</v>
      </c>
      <c r="D33" s="41">
        <v>100</v>
      </c>
      <c r="E33" s="63">
        <f>SUMIF(現金出納帳!H$3:H$1100,B33,現金出納帳!$J$3:$J$1100)</f>
        <v>0</v>
      </c>
      <c r="F33" s="45">
        <f>SUMIF(現金出納帳!H$3:H$1100,B33,現金出納帳!$K$3:$K$1100)</f>
        <v>0</v>
      </c>
      <c r="G33" s="72">
        <f t="shared" si="0"/>
        <v>0</v>
      </c>
      <c r="H33" s="80"/>
    </row>
    <row r="34" spans="1:11" ht="21" customHeight="1" x14ac:dyDescent="0.15">
      <c r="A34" s="119"/>
      <c r="B34" s="43" t="s">
        <v>30</v>
      </c>
      <c r="C34" s="40" t="s">
        <v>31</v>
      </c>
      <c r="D34" s="41">
        <v>100</v>
      </c>
      <c r="E34" s="63">
        <f>SUMIF(現金出納帳!H$3:H$1100,B34,現金出納帳!$J$3:$J$1100)</f>
        <v>0</v>
      </c>
      <c r="F34" s="45">
        <f>SUMIF(現金出納帳!H$3:H$1100,B34,現金出納帳!$K$3:$K$1100)</f>
        <v>0</v>
      </c>
      <c r="G34" s="72">
        <f t="shared" si="0"/>
        <v>0</v>
      </c>
      <c r="H34" s="80"/>
    </row>
    <row r="35" spans="1:11" ht="21" customHeight="1" x14ac:dyDescent="0.15">
      <c r="A35" s="119"/>
      <c r="B35" s="43" t="s">
        <v>30</v>
      </c>
      <c r="C35" s="40" t="s">
        <v>31</v>
      </c>
      <c r="D35" s="41">
        <v>100</v>
      </c>
      <c r="E35" s="63">
        <f>SUMIF(現金出納帳!H$3:H$1100,B35,現金出納帳!$J$3:$J$1100)</f>
        <v>0</v>
      </c>
      <c r="F35" s="45">
        <f>SUMIF(現金出納帳!H$3:H$1100,B35,現金出納帳!$K$3:$K$1100)</f>
        <v>0</v>
      </c>
      <c r="G35" s="72">
        <f t="shared" si="0"/>
        <v>0</v>
      </c>
      <c r="H35" s="80"/>
    </row>
    <row r="36" spans="1:11" ht="21" customHeight="1" x14ac:dyDescent="0.15">
      <c r="A36" s="119"/>
      <c r="B36" s="43" t="s">
        <v>32</v>
      </c>
      <c r="C36" s="40" t="s">
        <v>33</v>
      </c>
      <c r="D36" s="41">
        <v>100</v>
      </c>
      <c r="E36" s="63">
        <f>SUMIF(現金出納帳!H$3:H$1100,B36,現金出納帳!$J$3:$J$1100)</f>
        <v>0</v>
      </c>
      <c r="F36" s="45">
        <f>SUMIF(現金出納帳!H$3:H$1100,B36,現金出納帳!$K$3:$K$1100)</f>
        <v>0</v>
      </c>
      <c r="G36" s="72">
        <f t="shared" si="0"/>
        <v>0</v>
      </c>
      <c r="H36" s="80"/>
    </row>
    <row r="37" spans="1:11" ht="21" customHeight="1" x14ac:dyDescent="0.15">
      <c r="A37" s="119"/>
      <c r="B37" s="43" t="s">
        <v>32</v>
      </c>
      <c r="C37" s="40" t="s">
        <v>33</v>
      </c>
      <c r="D37" s="41">
        <v>100</v>
      </c>
      <c r="E37" s="63">
        <f>SUMIF(現金出納帳!H$3:H$1100,B37,現金出納帳!$J$3:$J$1100)</f>
        <v>0</v>
      </c>
      <c r="F37" s="45">
        <f>SUMIF(現金出納帳!H$3:H$1100,B37,現金出納帳!$K$3:$K$1100)</f>
        <v>0</v>
      </c>
      <c r="G37" s="72">
        <f t="shared" si="0"/>
        <v>0</v>
      </c>
      <c r="H37" s="80"/>
    </row>
    <row r="38" spans="1:11" ht="21" customHeight="1" x14ac:dyDescent="0.15">
      <c r="A38" s="119"/>
      <c r="B38" s="43"/>
      <c r="C38" s="46" t="s">
        <v>221</v>
      </c>
      <c r="D38" s="47"/>
      <c r="E38" s="65"/>
      <c r="F38" s="48"/>
      <c r="G38" s="73"/>
      <c r="H38" s="81" t="s">
        <v>245</v>
      </c>
      <c r="I38" s="104"/>
      <c r="J38" s="105">
        <f>SUM(F31:F37)</f>
        <v>0</v>
      </c>
      <c r="K38" s="105">
        <f>SUM(G31:G37)</f>
        <v>0</v>
      </c>
    </row>
    <row r="39" spans="1:11" ht="21" customHeight="1" x14ac:dyDescent="0.15">
      <c r="A39" s="119"/>
      <c r="B39" s="43" t="s">
        <v>164</v>
      </c>
      <c r="C39" s="40" t="s">
        <v>125</v>
      </c>
      <c r="D39" s="41">
        <v>100</v>
      </c>
      <c r="E39" s="63">
        <f>SUMIF(現金出納帳!H$3:H$1100,B39,現金出納帳!$J$3:$J$1100)</f>
        <v>0</v>
      </c>
      <c r="F39" s="45">
        <f>SUMIF(現金出納帳!H$3:H$1100,B39,現金出納帳!$K$3:$K$1100)</f>
        <v>0</v>
      </c>
      <c r="G39" s="72">
        <f t="shared" si="0"/>
        <v>0</v>
      </c>
      <c r="H39" s="80"/>
    </row>
    <row r="40" spans="1:11" ht="21" customHeight="1" x14ac:dyDescent="0.15">
      <c r="A40" s="119"/>
      <c r="B40" s="43" t="s">
        <v>165</v>
      </c>
      <c r="C40" s="40" t="s">
        <v>126</v>
      </c>
      <c r="D40" s="41">
        <v>100</v>
      </c>
      <c r="E40" s="63">
        <f>SUMIF(現金出納帳!H$3:H$1100,B40,現金出納帳!$J$3:$J$1100)</f>
        <v>0</v>
      </c>
      <c r="F40" s="45">
        <f>SUMIF(現金出納帳!H$3:H$1100,B40,現金出納帳!$K$3:$K$1100)</f>
        <v>0</v>
      </c>
      <c r="G40" s="72">
        <f t="shared" si="0"/>
        <v>0</v>
      </c>
      <c r="H40" s="80"/>
    </row>
    <row r="41" spans="1:11" ht="21" customHeight="1" x14ac:dyDescent="0.15">
      <c r="A41" s="119"/>
      <c r="B41" s="43" t="s">
        <v>166</v>
      </c>
      <c r="C41" s="40" t="s">
        <v>127</v>
      </c>
      <c r="D41" s="41">
        <v>100</v>
      </c>
      <c r="E41" s="63">
        <f>SUMIF(現金出納帳!H$3:H$1100,B41,現金出納帳!$J$3:$J$1100)</f>
        <v>0</v>
      </c>
      <c r="F41" s="45">
        <f>SUMIF(現金出納帳!H$3:H$1100,B41,現金出納帳!$K$3:$K$1100)</f>
        <v>0</v>
      </c>
      <c r="G41" s="72">
        <f t="shared" si="0"/>
        <v>0</v>
      </c>
      <c r="H41" s="80"/>
    </row>
    <row r="42" spans="1:11" ht="21" customHeight="1" x14ac:dyDescent="0.15">
      <c r="A42" s="119"/>
      <c r="B42" s="43"/>
      <c r="C42" s="46" t="s">
        <v>221</v>
      </c>
      <c r="D42" s="47"/>
      <c r="E42" s="65"/>
      <c r="F42" s="48"/>
      <c r="G42" s="73"/>
      <c r="H42" s="81" t="s">
        <v>246</v>
      </c>
      <c r="I42" s="104"/>
      <c r="J42" s="105">
        <f>SUM(F39:F41)</f>
        <v>0</v>
      </c>
      <c r="K42" s="105">
        <f>SUM(G39:G41)</f>
        <v>0</v>
      </c>
    </row>
    <row r="43" spans="1:11" ht="21" customHeight="1" x14ac:dyDescent="0.15">
      <c r="A43" s="119"/>
      <c r="B43" s="43" t="s">
        <v>167</v>
      </c>
      <c r="C43" s="40" t="s">
        <v>128</v>
      </c>
      <c r="D43" s="41">
        <v>100</v>
      </c>
      <c r="E43" s="63">
        <f>SUMIF(現金出納帳!H$3:H$1100,B43,現金出納帳!$J$3:$J$1100)</f>
        <v>0</v>
      </c>
      <c r="F43" s="45">
        <f>SUMIF(現金出納帳!H$3:H$1100,B43,現金出納帳!$K$3:$K$1100)</f>
        <v>0</v>
      </c>
      <c r="G43" s="72">
        <f t="shared" si="0"/>
        <v>0</v>
      </c>
      <c r="H43" s="80"/>
    </row>
    <row r="44" spans="1:11" ht="21" customHeight="1" x14ac:dyDescent="0.15">
      <c r="A44" s="119"/>
      <c r="B44" s="43" t="s">
        <v>168</v>
      </c>
      <c r="C44" s="40" t="s">
        <v>129</v>
      </c>
      <c r="D44" s="41">
        <v>100</v>
      </c>
      <c r="E44" s="63">
        <f>SUMIF(現金出納帳!H$3:H$1100,B44,現金出納帳!$J$3:$J$1100)</f>
        <v>0</v>
      </c>
      <c r="F44" s="45">
        <f>SUMIF(現金出納帳!H$3:H$1100,B44,現金出納帳!$K$3:$K$1100)</f>
        <v>0</v>
      </c>
      <c r="G44" s="72">
        <f t="shared" si="0"/>
        <v>0</v>
      </c>
      <c r="H44" s="80"/>
    </row>
    <row r="45" spans="1:11" ht="21" customHeight="1" x14ac:dyDescent="0.15">
      <c r="A45" s="119"/>
      <c r="B45" s="43"/>
      <c r="C45" s="46" t="s">
        <v>221</v>
      </c>
      <c r="D45" s="47"/>
      <c r="E45" s="65"/>
      <c r="F45" s="48"/>
      <c r="G45" s="73"/>
      <c r="H45" s="81" t="s">
        <v>247</v>
      </c>
      <c r="I45" s="104"/>
      <c r="J45" s="105">
        <f>SUM(F43:F44)</f>
        <v>0</v>
      </c>
      <c r="K45" s="105">
        <f>SUM(G43:G44)</f>
        <v>0</v>
      </c>
    </row>
    <row r="46" spans="1:11" ht="21" customHeight="1" x14ac:dyDescent="0.15">
      <c r="A46" s="119"/>
      <c r="B46" s="43" t="s">
        <v>169</v>
      </c>
      <c r="C46" s="40" t="s">
        <v>130</v>
      </c>
      <c r="D46" s="41">
        <v>100</v>
      </c>
      <c r="E46" s="63">
        <f>SUMIF(現金出納帳!H$3:H$1100,B46,現金出納帳!$J$3:$J$1100)</f>
        <v>0</v>
      </c>
      <c r="F46" s="45">
        <f>SUMIF(現金出納帳!H$3:H$1100,B46,現金出納帳!$K$3:$K$1100)</f>
        <v>0</v>
      </c>
      <c r="G46" s="72">
        <f t="shared" si="0"/>
        <v>0</v>
      </c>
      <c r="H46" s="80"/>
    </row>
    <row r="47" spans="1:11" ht="21" customHeight="1" x14ac:dyDescent="0.15">
      <c r="A47" s="119"/>
      <c r="B47" s="43" t="s">
        <v>170</v>
      </c>
      <c r="C47" s="40" t="s">
        <v>131</v>
      </c>
      <c r="D47" s="41">
        <v>100</v>
      </c>
      <c r="E47" s="63">
        <f>SUMIF(現金出納帳!H$3:H$1100,B47,現金出納帳!$J$3:$J$1100)</f>
        <v>0</v>
      </c>
      <c r="F47" s="45">
        <f>SUMIF(現金出納帳!H$3:H$1100,B47,現金出納帳!$K$3:$K$1100)</f>
        <v>0</v>
      </c>
      <c r="G47" s="72">
        <f t="shared" si="0"/>
        <v>0</v>
      </c>
      <c r="H47" s="80"/>
    </row>
    <row r="48" spans="1:11" ht="21" customHeight="1" x14ac:dyDescent="0.15">
      <c r="A48" s="119"/>
      <c r="B48" s="43"/>
      <c r="C48" s="46" t="s">
        <v>221</v>
      </c>
      <c r="D48" s="47"/>
      <c r="E48" s="65"/>
      <c r="F48" s="48"/>
      <c r="G48" s="73"/>
      <c r="H48" s="81" t="s">
        <v>248</v>
      </c>
      <c r="I48" s="104"/>
      <c r="J48" s="105">
        <f>SUM(F46:F47)</f>
        <v>0</v>
      </c>
      <c r="K48" s="105">
        <f>SUM(G46:G47)</f>
        <v>0</v>
      </c>
    </row>
    <row r="49" spans="1:11" ht="21" customHeight="1" x14ac:dyDescent="0.15">
      <c r="A49" s="119"/>
      <c r="B49" s="43" t="s">
        <v>100</v>
      </c>
      <c r="C49" s="40" t="s">
        <v>34</v>
      </c>
      <c r="D49" s="41">
        <v>100</v>
      </c>
      <c r="E49" s="63">
        <f>SUMIF(現金出納帳!H$3:H$1100,B49,現金出納帳!$J$3:$J$1100)</f>
        <v>0</v>
      </c>
      <c r="F49" s="45">
        <f>SUMIF(現金出納帳!H$3:H$1100,B49,現金出納帳!$K$3:$K$1100)</f>
        <v>0</v>
      </c>
      <c r="G49" s="72">
        <f t="shared" si="0"/>
        <v>0</v>
      </c>
      <c r="H49" s="80"/>
    </row>
    <row r="50" spans="1:11" ht="21" customHeight="1" x14ac:dyDescent="0.15">
      <c r="A50" s="119"/>
      <c r="B50" s="43" t="s">
        <v>112</v>
      </c>
      <c r="C50" s="40" t="s">
        <v>113</v>
      </c>
      <c r="D50" s="41">
        <v>100</v>
      </c>
      <c r="E50" s="63">
        <f>SUMIF(現金出納帳!H$3:H$1100,B50,現金出納帳!$J$3:$J$1100)</f>
        <v>0</v>
      </c>
      <c r="F50" s="45">
        <f>SUMIF(現金出納帳!H$3:H$1100,B50,現金出納帳!$K$3:$K$1100)</f>
        <v>0</v>
      </c>
      <c r="G50" s="72">
        <f t="shared" si="0"/>
        <v>0</v>
      </c>
      <c r="H50" s="80"/>
    </row>
    <row r="51" spans="1:11" ht="21" customHeight="1" x14ac:dyDescent="0.15">
      <c r="A51" s="119"/>
      <c r="B51" s="43" t="s">
        <v>114</v>
      </c>
      <c r="C51" s="40" t="s">
        <v>115</v>
      </c>
      <c r="D51" s="41">
        <v>100</v>
      </c>
      <c r="E51" s="63">
        <f>SUMIF(現金出納帳!H$3:H$1100,B51,現金出納帳!$J$3:$J$1100)</f>
        <v>0</v>
      </c>
      <c r="F51" s="45">
        <f>SUMIF(現金出納帳!H$3:H$1100,B51,現金出納帳!$K$3:$K$1100)</f>
        <v>0</v>
      </c>
      <c r="G51" s="72">
        <f t="shared" si="0"/>
        <v>0</v>
      </c>
      <c r="H51" s="80"/>
    </row>
    <row r="52" spans="1:11" ht="21" customHeight="1" x14ac:dyDescent="0.15">
      <c r="A52" s="119"/>
      <c r="B52" s="43"/>
      <c r="C52" s="46" t="s">
        <v>221</v>
      </c>
      <c r="D52" s="47"/>
      <c r="E52" s="65"/>
      <c r="F52" s="48"/>
      <c r="G52" s="73"/>
      <c r="H52" s="81" t="s">
        <v>249</v>
      </c>
      <c r="I52" s="104"/>
      <c r="J52" s="105">
        <f>SUM(F49:F51)</f>
        <v>0</v>
      </c>
      <c r="K52" s="105">
        <f>SUM(G49:G51)</f>
        <v>0</v>
      </c>
    </row>
    <row r="53" spans="1:11" ht="21" customHeight="1" x14ac:dyDescent="0.15">
      <c r="A53" s="119"/>
      <c r="B53" s="43" t="s">
        <v>35</v>
      </c>
      <c r="C53" s="40" t="s">
        <v>36</v>
      </c>
      <c r="D53" s="41">
        <v>100</v>
      </c>
      <c r="E53" s="63">
        <f>SUMIF(現金出納帳!H$3:H$1100,B53,現金出納帳!$J$3:$J$1100)</f>
        <v>0</v>
      </c>
      <c r="F53" s="45">
        <f>SUMIF(現金出納帳!H$3:H$1100,B53,現金出納帳!$K$3:$K$1100)</f>
        <v>0</v>
      </c>
      <c r="G53" s="72">
        <f t="shared" si="0"/>
        <v>0</v>
      </c>
      <c r="H53" s="80"/>
    </row>
    <row r="54" spans="1:11" ht="21" customHeight="1" x14ac:dyDescent="0.15">
      <c r="A54" s="119"/>
      <c r="B54" s="43" t="s">
        <v>171</v>
      </c>
      <c r="C54" s="40" t="s">
        <v>132</v>
      </c>
      <c r="D54" s="41">
        <v>100</v>
      </c>
      <c r="E54" s="63">
        <f>SUMIF(現金出納帳!H$3:H$1100,B54,現金出納帳!$J$3:$J$1100)</f>
        <v>0</v>
      </c>
      <c r="F54" s="45">
        <f>SUMIF(現金出納帳!H$3:H$1100,B54,現金出納帳!$K$3:$K$1100)</f>
        <v>0</v>
      </c>
      <c r="G54" s="72">
        <f t="shared" si="0"/>
        <v>0</v>
      </c>
      <c r="H54" s="80"/>
    </row>
    <row r="55" spans="1:11" ht="21" customHeight="1" x14ac:dyDescent="0.15">
      <c r="A55" s="119"/>
      <c r="B55" s="43" t="s">
        <v>172</v>
      </c>
      <c r="C55" s="40" t="s">
        <v>133</v>
      </c>
      <c r="D55" s="41">
        <v>100</v>
      </c>
      <c r="E55" s="63">
        <f>SUMIF(現金出納帳!H$3:H$1100,B55,現金出納帳!$J$3:$J$1100)</f>
        <v>0</v>
      </c>
      <c r="F55" s="45">
        <f>SUMIF(現金出納帳!H$3:H$1100,B55,現金出納帳!$K$3:$K$1100)</f>
        <v>0</v>
      </c>
      <c r="G55" s="72">
        <f t="shared" si="0"/>
        <v>0</v>
      </c>
      <c r="H55" s="80"/>
    </row>
    <row r="56" spans="1:11" ht="21" customHeight="1" x14ac:dyDescent="0.15">
      <c r="A56" s="119"/>
      <c r="B56" s="43"/>
      <c r="C56" s="46" t="s">
        <v>221</v>
      </c>
      <c r="D56" s="47"/>
      <c r="E56" s="65"/>
      <c r="F56" s="48"/>
      <c r="G56" s="73"/>
      <c r="H56" s="81" t="s">
        <v>250</v>
      </c>
      <c r="I56" s="104"/>
      <c r="J56" s="105">
        <f>SUM(F53:F55)</f>
        <v>0</v>
      </c>
      <c r="K56" s="105">
        <f>SUM(G53:G55)</f>
        <v>0</v>
      </c>
    </row>
    <row r="57" spans="1:11" ht="21" customHeight="1" x14ac:dyDescent="0.15">
      <c r="A57" s="119"/>
      <c r="B57" s="43" t="s">
        <v>173</v>
      </c>
      <c r="C57" s="40" t="s">
        <v>134</v>
      </c>
      <c r="D57" s="41">
        <v>100</v>
      </c>
      <c r="E57" s="63">
        <f>SUMIF(現金出納帳!H$3:H$1100,B57,現金出納帳!$J$3:$J$1100)</f>
        <v>0</v>
      </c>
      <c r="F57" s="45">
        <f>SUMIF(現金出納帳!H$3:H$1100,B57,現金出納帳!$K$3:$K$1100)</f>
        <v>0</v>
      </c>
      <c r="G57" s="72">
        <f t="shared" si="0"/>
        <v>0</v>
      </c>
      <c r="H57" s="80"/>
    </row>
    <row r="58" spans="1:11" ht="21" customHeight="1" x14ac:dyDescent="0.15">
      <c r="A58" s="119"/>
      <c r="B58" s="43" t="s">
        <v>174</v>
      </c>
      <c r="C58" s="40" t="s">
        <v>135</v>
      </c>
      <c r="D58" s="41">
        <v>100</v>
      </c>
      <c r="E58" s="63">
        <f>SUMIF(現金出納帳!H$3:H$1100,B58,現金出納帳!$J$3:$J$1100)</f>
        <v>0</v>
      </c>
      <c r="F58" s="45">
        <f>SUMIF(現金出納帳!H$3:H$1100,B58,現金出納帳!$K$3:$K$1100)</f>
        <v>0</v>
      </c>
      <c r="G58" s="72">
        <f t="shared" si="0"/>
        <v>0</v>
      </c>
      <c r="H58" s="80"/>
    </row>
    <row r="59" spans="1:11" ht="21" customHeight="1" x14ac:dyDescent="0.15">
      <c r="A59" s="119"/>
      <c r="B59" s="43" t="s">
        <v>175</v>
      </c>
      <c r="C59" s="40" t="s">
        <v>136</v>
      </c>
      <c r="D59" s="41">
        <v>100</v>
      </c>
      <c r="E59" s="63">
        <f>SUMIF(現金出納帳!H$3:H$1100,B59,現金出納帳!$J$3:$J$1100)</f>
        <v>0</v>
      </c>
      <c r="F59" s="45">
        <f>SUMIF(現金出納帳!H$3:H$1100,B59,現金出納帳!$K$3:$K$1100)</f>
        <v>0</v>
      </c>
      <c r="G59" s="72">
        <f t="shared" si="0"/>
        <v>0</v>
      </c>
      <c r="H59" s="80"/>
    </row>
    <row r="60" spans="1:11" ht="21" customHeight="1" x14ac:dyDescent="0.15">
      <c r="A60" s="119"/>
      <c r="B60" s="43" t="s">
        <v>176</v>
      </c>
      <c r="C60" s="40" t="s">
        <v>137</v>
      </c>
      <c r="D60" s="41">
        <v>100</v>
      </c>
      <c r="E60" s="63">
        <f>SUMIF(現金出納帳!H$3:H$1100,B60,現金出納帳!$J$3:$J$1100)</f>
        <v>0</v>
      </c>
      <c r="F60" s="45">
        <f>SUMIF(現金出納帳!H$3:H$1100,B60,現金出納帳!$K$3:$K$1100)</f>
        <v>0</v>
      </c>
      <c r="G60" s="72">
        <f t="shared" si="0"/>
        <v>0</v>
      </c>
      <c r="H60" s="80"/>
    </row>
    <row r="61" spans="1:11" ht="21" customHeight="1" x14ac:dyDescent="0.15">
      <c r="A61" s="119"/>
      <c r="B61" s="43" t="s">
        <v>177</v>
      </c>
      <c r="C61" s="40" t="s">
        <v>138</v>
      </c>
      <c r="D61" s="41">
        <v>100</v>
      </c>
      <c r="E61" s="63">
        <f>SUMIF(現金出納帳!H$3:H$1100,B61,現金出納帳!$J$3:$J$1100)</f>
        <v>0</v>
      </c>
      <c r="F61" s="45">
        <f>SUMIF(現金出納帳!H$3:H$1100,B61,現金出納帳!$K$3:$K$1100)</f>
        <v>0</v>
      </c>
      <c r="G61" s="72">
        <f t="shared" si="0"/>
        <v>0</v>
      </c>
      <c r="H61" s="80"/>
    </row>
    <row r="62" spans="1:11" ht="21" customHeight="1" x14ac:dyDescent="0.15">
      <c r="A62" s="119"/>
      <c r="B62" s="43"/>
      <c r="C62" s="46" t="s">
        <v>221</v>
      </c>
      <c r="D62" s="47"/>
      <c r="E62" s="65"/>
      <c r="F62" s="48"/>
      <c r="G62" s="73"/>
      <c r="H62" s="81" t="s">
        <v>251</v>
      </c>
      <c r="I62" s="104"/>
      <c r="J62" s="105">
        <f>SUM(F57:F61)</f>
        <v>0</v>
      </c>
      <c r="K62" s="105">
        <f>SUM(G57:G61)</f>
        <v>0</v>
      </c>
    </row>
    <row r="63" spans="1:11" ht="21" customHeight="1" x14ac:dyDescent="0.15">
      <c r="A63" s="119"/>
      <c r="B63" s="43" t="s">
        <v>37</v>
      </c>
      <c r="C63" s="40" t="s">
        <v>38</v>
      </c>
      <c r="D63" s="41">
        <v>100</v>
      </c>
      <c r="E63" s="63">
        <f>SUMIF(現金出納帳!H$3:H$1100,B63,現金出納帳!$J$3:$J$1100)</f>
        <v>0</v>
      </c>
      <c r="F63" s="45">
        <f>SUMIF(現金出納帳!H$3:H$1100,B63,現金出納帳!$K$3:$K$1100)</f>
        <v>0</v>
      </c>
      <c r="G63" s="72">
        <f t="shared" si="0"/>
        <v>0</v>
      </c>
      <c r="H63" s="80"/>
    </row>
    <row r="64" spans="1:11" ht="21" customHeight="1" x14ac:dyDescent="0.15">
      <c r="A64" s="119"/>
      <c r="B64" s="43" t="s">
        <v>39</v>
      </c>
      <c r="C64" s="40" t="s">
        <v>40</v>
      </c>
      <c r="D64" s="41">
        <v>100</v>
      </c>
      <c r="E64" s="63">
        <f>SUMIF(現金出納帳!H$3:H$1100,B64,現金出納帳!$J$3:$J$1100)</f>
        <v>0</v>
      </c>
      <c r="F64" s="45">
        <f>SUMIF(現金出納帳!H$3:H$1100,B64,現金出納帳!$K$3:$K$1100)</f>
        <v>0</v>
      </c>
      <c r="G64" s="72">
        <f t="shared" si="0"/>
        <v>0</v>
      </c>
      <c r="H64" s="80"/>
    </row>
    <row r="65" spans="1:11" ht="21" customHeight="1" x14ac:dyDescent="0.15">
      <c r="A65" s="119"/>
      <c r="B65" s="43" t="s">
        <v>41</v>
      </c>
      <c r="C65" s="40" t="s">
        <v>42</v>
      </c>
      <c r="D65" s="41">
        <v>100</v>
      </c>
      <c r="E65" s="63">
        <f>SUMIF(現金出納帳!H$3:H$1100,B65,現金出納帳!$J$3:$J$1100)</f>
        <v>0</v>
      </c>
      <c r="F65" s="45">
        <f>SUMIF(現金出納帳!H$3:H$1100,B65,現金出納帳!$K$3:$K$1100)</f>
        <v>0</v>
      </c>
      <c r="G65" s="72">
        <f t="shared" si="0"/>
        <v>0</v>
      </c>
      <c r="H65" s="80"/>
    </row>
    <row r="66" spans="1:11" ht="21" customHeight="1" x14ac:dyDescent="0.15">
      <c r="A66" s="119"/>
      <c r="B66" s="43" t="s">
        <v>43</v>
      </c>
      <c r="C66" s="40" t="s">
        <v>44</v>
      </c>
      <c r="D66" s="41">
        <v>100</v>
      </c>
      <c r="E66" s="63">
        <f>SUMIF(現金出納帳!H$3:H$1100,B66,現金出納帳!$J$3:$J$1100)</f>
        <v>0</v>
      </c>
      <c r="F66" s="45">
        <f>SUMIF(現金出納帳!H$3:H$1100,B66,現金出納帳!$K$3:$K$1100)</f>
        <v>0</v>
      </c>
      <c r="G66" s="72">
        <f t="shared" si="0"/>
        <v>0</v>
      </c>
      <c r="H66" s="80"/>
    </row>
    <row r="67" spans="1:11" ht="21" customHeight="1" x14ac:dyDescent="0.15">
      <c r="A67" s="119"/>
      <c r="B67" s="43" t="s">
        <v>43</v>
      </c>
      <c r="C67" s="40" t="s">
        <v>139</v>
      </c>
      <c r="D67" s="41">
        <v>100</v>
      </c>
      <c r="E67" s="63">
        <f>SUMIF(現金出納帳!H$3:H$1100,B67,現金出納帳!$J$3:$J$1100)</f>
        <v>0</v>
      </c>
      <c r="F67" s="45">
        <f>SUMIF(現金出納帳!H$3:H$1100,B67,現金出納帳!$K$3:$K$1100)</f>
        <v>0</v>
      </c>
      <c r="G67" s="72">
        <f t="shared" si="0"/>
        <v>0</v>
      </c>
      <c r="H67" s="80"/>
    </row>
    <row r="68" spans="1:11" ht="21" customHeight="1" x14ac:dyDescent="0.15">
      <c r="A68" s="119"/>
      <c r="B68" s="43" t="s">
        <v>178</v>
      </c>
      <c r="C68" s="40" t="s">
        <v>140</v>
      </c>
      <c r="D68" s="41">
        <v>90</v>
      </c>
      <c r="E68" s="63">
        <f>SUMIF(現金出納帳!H$3:H$1100,B68,現金出納帳!$J$3:$J$1100)</f>
        <v>0</v>
      </c>
      <c r="F68" s="45">
        <f>SUMIF(現金出納帳!H$3:H$1100,B68,現金出納帳!$K$3:$K$1100)</f>
        <v>0</v>
      </c>
      <c r="G68" s="72">
        <f t="shared" si="0"/>
        <v>0</v>
      </c>
      <c r="H68" s="80"/>
    </row>
    <row r="69" spans="1:11" ht="21" customHeight="1" x14ac:dyDescent="0.15">
      <c r="A69" s="119"/>
      <c r="B69" s="43" t="s">
        <v>45</v>
      </c>
      <c r="C69" s="40" t="s">
        <v>46</v>
      </c>
      <c r="D69" s="41">
        <v>100</v>
      </c>
      <c r="E69" s="63">
        <f>SUMIF(現金出納帳!H$3:H$1100,B69,現金出納帳!$J$3:$J$1100)</f>
        <v>0</v>
      </c>
      <c r="F69" s="45">
        <f>SUMIF(現金出納帳!H$3:H$1100,B69,現金出納帳!$K$3:$K$1100)</f>
        <v>0</v>
      </c>
      <c r="G69" s="72">
        <f t="shared" si="0"/>
        <v>0</v>
      </c>
      <c r="H69" s="80"/>
    </row>
    <row r="70" spans="1:11" ht="21" customHeight="1" x14ac:dyDescent="0.15">
      <c r="A70" s="119"/>
      <c r="B70" s="43" t="s">
        <v>47</v>
      </c>
      <c r="C70" s="40" t="s">
        <v>48</v>
      </c>
      <c r="D70" s="41">
        <v>100</v>
      </c>
      <c r="E70" s="63">
        <f>SUMIF(現金出納帳!H$3:H$1100,B70,現金出納帳!$J$3:$J$1100)</f>
        <v>0</v>
      </c>
      <c r="F70" s="45">
        <f>SUMIF(現金出納帳!H$3:H$1100,B70,現金出納帳!$K$3:$K$1100)</f>
        <v>0</v>
      </c>
      <c r="G70" s="72">
        <f t="shared" si="0"/>
        <v>0</v>
      </c>
      <c r="H70" s="80"/>
    </row>
    <row r="71" spans="1:11" ht="21" customHeight="1" x14ac:dyDescent="0.15">
      <c r="A71" s="119"/>
      <c r="B71" s="43" t="s">
        <v>49</v>
      </c>
      <c r="C71" s="40" t="s">
        <v>50</v>
      </c>
      <c r="D71" s="41">
        <v>100</v>
      </c>
      <c r="E71" s="63">
        <f>SUMIF(現金出納帳!H$3:H$1100,B71,現金出納帳!$J$3:$J$1100)</f>
        <v>0</v>
      </c>
      <c r="F71" s="45">
        <f>SUMIF(現金出納帳!H$3:H$1100,B71,現金出納帳!$K$3:$K$1100)</f>
        <v>0</v>
      </c>
      <c r="G71" s="72">
        <f t="shared" si="0"/>
        <v>0</v>
      </c>
      <c r="H71" s="80"/>
    </row>
    <row r="72" spans="1:11" ht="21" customHeight="1" x14ac:dyDescent="0.15">
      <c r="A72" s="119"/>
      <c r="B72" s="43"/>
      <c r="C72" s="46" t="s">
        <v>221</v>
      </c>
      <c r="D72" s="47"/>
      <c r="E72" s="65"/>
      <c r="F72" s="48"/>
      <c r="G72" s="73"/>
      <c r="H72" s="81" t="s">
        <v>252</v>
      </c>
      <c r="I72" s="104"/>
      <c r="J72" s="105">
        <f>SUM(F63:F71)</f>
        <v>0</v>
      </c>
      <c r="K72" s="105">
        <f>SUM(G63:G71)</f>
        <v>0</v>
      </c>
    </row>
    <row r="73" spans="1:11" ht="21" customHeight="1" x14ac:dyDescent="0.15">
      <c r="A73" s="119"/>
      <c r="B73" s="43" t="s">
        <v>51</v>
      </c>
      <c r="C73" s="40" t="s">
        <v>52</v>
      </c>
      <c r="D73" s="41">
        <v>90</v>
      </c>
      <c r="E73" s="63">
        <f>SUMIF(現金出納帳!H$3:H$1100,B73,現金出納帳!$J$3:$J$1100)</f>
        <v>0</v>
      </c>
      <c r="F73" s="45">
        <f>SUMIF(現金出納帳!H$3:H$1100,B73,現金出納帳!$K$3:$K$1100)</f>
        <v>0</v>
      </c>
      <c r="G73" s="72">
        <f t="shared" ref="G73:G119" si="2">ROUNDDOWN(F73*(D73/100),0)</f>
        <v>0</v>
      </c>
      <c r="H73" s="80"/>
    </row>
    <row r="74" spans="1:11" ht="21" customHeight="1" x14ac:dyDescent="0.15">
      <c r="A74" s="119"/>
      <c r="B74" s="43" t="s">
        <v>53</v>
      </c>
      <c r="C74" s="40" t="s">
        <v>54</v>
      </c>
      <c r="D74" s="41">
        <v>100</v>
      </c>
      <c r="E74" s="63">
        <f>SUMIF(現金出納帳!H$3:H$1100,B74,現金出納帳!$J$3:$J$1100)</f>
        <v>0</v>
      </c>
      <c r="F74" s="45">
        <f>SUMIF(現金出納帳!H$3:H$1100,B74,現金出納帳!$K$3:$K$1100)</f>
        <v>0</v>
      </c>
      <c r="G74" s="72">
        <f t="shared" si="2"/>
        <v>0</v>
      </c>
      <c r="H74" s="80"/>
    </row>
    <row r="75" spans="1:11" ht="21" customHeight="1" x14ac:dyDescent="0.15">
      <c r="A75" s="119"/>
      <c r="B75" s="43" t="s">
        <v>179</v>
      </c>
      <c r="C75" s="40" t="s">
        <v>141</v>
      </c>
      <c r="D75" s="41">
        <v>100</v>
      </c>
      <c r="E75" s="63">
        <f>SUMIF(現金出納帳!H$3:H$1100,B75,現金出納帳!$J$3:$J$1100)</f>
        <v>0</v>
      </c>
      <c r="F75" s="45">
        <f>SUMIF(現金出納帳!H$3:H$1100,B75,現金出納帳!$K$3:$K$1100)</f>
        <v>0</v>
      </c>
      <c r="G75" s="72">
        <f t="shared" si="2"/>
        <v>0</v>
      </c>
      <c r="H75" s="80"/>
    </row>
    <row r="76" spans="1:11" ht="21" customHeight="1" x14ac:dyDescent="0.15">
      <c r="A76" s="119"/>
      <c r="B76" s="43" t="s">
        <v>55</v>
      </c>
      <c r="C76" s="40" t="s">
        <v>56</v>
      </c>
      <c r="D76" s="41">
        <v>100</v>
      </c>
      <c r="E76" s="63">
        <f>SUMIF(現金出納帳!H$3:H$1100,B76,現金出納帳!$J$3:$J$1100)</f>
        <v>0</v>
      </c>
      <c r="F76" s="45">
        <f>SUMIF(現金出納帳!H$3:H$1100,B76,現金出納帳!$K$3:$K$1100)</f>
        <v>0</v>
      </c>
      <c r="G76" s="72">
        <f t="shared" si="2"/>
        <v>0</v>
      </c>
      <c r="H76" s="80"/>
    </row>
    <row r="77" spans="1:11" ht="21" customHeight="1" x14ac:dyDescent="0.15">
      <c r="A77" s="119"/>
      <c r="B77" s="43" t="s">
        <v>57</v>
      </c>
      <c r="C77" s="40" t="s">
        <v>116</v>
      </c>
      <c r="D77" s="41">
        <v>100</v>
      </c>
      <c r="E77" s="63">
        <f>SUMIF(現金出納帳!H$3:H$1100,B77,現金出納帳!$J$3:$J$1100)</f>
        <v>0</v>
      </c>
      <c r="F77" s="45">
        <f>SUMIF(現金出納帳!H$3:H$1100,B77,現金出納帳!$K$3:$K$1100)</f>
        <v>0</v>
      </c>
      <c r="G77" s="72">
        <f t="shared" si="2"/>
        <v>0</v>
      </c>
      <c r="H77" s="80"/>
    </row>
    <row r="78" spans="1:11" ht="21" customHeight="1" x14ac:dyDescent="0.15">
      <c r="A78" s="119"/>
      <c r="B78" s="43" t="s">
        <v>58</v>
      </c>
      <c r="C78" s="40" t="s">
        <v>200</v>
      </c>
      <c r="D78" s="41">
        <v>100</v>
      </c>
      <c r="E78" s="63">
        <f>SUMIF(現金出納帳!H$3:H$1100,B78,現金出納帳!$J$3:$J$1100)</f>
        <v>0</v>
      </c>
      <c r="F78" s="45">
        <f>SUMIF(現金出納帳!H$3:H$1100,B78,現金出納帳!$K$3:$K$1100)</f>
        <v>0</v>
      </c>
      <c r="G78" s="72">
        <f t="shared" si="2"/>
        <v>0</v>
      </c>
      <c r="H78" s="80"/>
    </row>
    <row r="79" spans="1:11" ht="21" customHeight="1" x14ac:dyDescent="0.15">
      <c r="A79" s="119"/>
      <c r="B79" s="43"/>
      <c r="C79" s="46" t="s">
        <v>221</v>
      </c>
      <c r="D79" s="47"/>
      <c r="E79" s="65"/>
      <c r="F79" s="48"/>
      <c r="G79" s="73"/>
      <c r="H79" s="81" t="s">
        <v>253</v>
      </c>
      <c r="I79" s="104"/>
      <c r="J79" s="105">
        <f>SUM(F73:F78)</f>
        <v>0</v>
      </c>
      <c r="K79" s="105">
        <f>SUM(G73:G78)</f>
        <v>0</v>
      </c>
    </row>
    <row r="80" spans="1:11" ht="21" customHeight="1" x14ac:dyDescent="0.15">
      <c r="A80" s="119"/>
      <c r="B80" s="43" t="s">
        <v>59</v>
      </c>
      <c r="C80" s="40" t="s">
        <v>60</v>
      </c>
      <c r="D80" s="41">
        <v>100</v>
      </c>
      <c r="E80" s="63">
        <f>SUMIF(現金出納帳!H$3:H$1100,B80,現金出納帳!$J$3:$J$1100)</f>
        <v>0</v>
      </c>
      <c r="F80" s="45">
        <f>SUMIF(現金出納帳!H$3:H$1100,B80,現金出納帳!$K$3:$K$1100)</f>
        <v>0</v>
      </c>
      <c r="G80" s="72">
        <f t="shared" si="2"/>
        <v>0</v>
      </c>
      <c r="H80" s="80"/>
    </row>
    <row r="81" spans="1:11" ht="21" customHeight="1" x14ac:dyDescent="0.15">
      <c r="A81" s="119"/>
      <c r="B81" s="43" t="s">
        <v>61</v>
      </c>
      <c r="C81" s="40" t="s">
        <v>62</v>
      </c>
      <c r="D81" s="41">
        <v>100</v>
      </c>
      <c r="E81" s="63">
        <f>SUMIF(現金出納帳!H$3:H$1100,B81,現金出納帳!$J$3:$J$1100)</f>
        <v>0</v>
      </c>
      <c r="F81" s="45">
        <f>SUMIF(現金出納帳!H$3:H$1100,B81,現金出納帳!$K$3:$K$1100)</f>
        <v>0</v>
      </c>
      <c r="G81" s="72">
        <f t="shared" si="2"/>
        <v>0</v>
      </c>
      <c r="H81" s="80"/>
    </row>
    <row r="82" spans="1:11" ht="21" customHeight="1" x14ac:dyDescent="0.15">
      <c r="A82" s="119"/>
      <c r="B82" s="43" t="s">
        <v>180</v>
      </c>
      <c r="C82" s="40" t="s">
        <v>142</v>
      </c>
      <c r="D82" s="41">
        <v>100</v>
      </c>
      <c r="E82" s="63">
        <f>SUMIF(現金出納帳!H$3:H$1100,B82,現金出納帳!$J$3:$J$1100)</f>
        <v>0</v>
      </c>
      <c r="F82" s="45">
        <f>SUMIF(現金出納帳!H$3:H$1100,B82,現金出納帳!$K$3:$K$1100)</f>
        <v>0</v>
      </c>
      <c r="G82" s="72">
        <f t="shared" si="2"/>
        <v>0</v>
      </c>
      <c r="H82" s="80"/>
    </row>
    <row r="83" spans="1:11" ht="21" customHeight="1" x14ac:dyDescent="0.15">
      <c r="A83" s="119"/>
      <c r="B83" s="43" t="s">
        <v>181</v>
      </c>
      <c r="C83" s="40" t="s">
        <v>143</v>
      </c>
      <c r="D83" s="41">
        <v>100</v>
      </c>
      <c r="E83" s="63">
        <f>SUMIF(現金出納帳!H$3:H$1100,B83,現金出納帳!$J$3:$J$1100)</f>
        <v>0</v>
      </c>
      <c r="F83" s="45">
        <f>SUMIF(現金出納帳!H$3:H$1100,B83,現金出納帳!$K$3:$K$1100)</f>
        <v>0</v>
      </c>
      <c r="G83" s="72">
        <f t="shared" si="2"/>
        <v>0</v>
      </c>
      <c r="H83" s="80"/>
    </row>
    <row r="84" spans="1:11" ht="21" customHeight="1" x14ac:dyDescent="0.15">
      <c r="A84" s="119"/>
      <c r="B84" s="43"/>
      <c r="C84" s="46" t="s">
        <v>221</v>
      </c>
      <c r="D84" s="47"/>
      <c r="E84" s="65"/>
      <c r="F84" s="48"/>
      <c r="G84" s="73"/>
      <c r="H84" s="81" t="s">
        <v>254</v>
      </c>
      <c r="I84" s="104"/>
      <c r="J84" s="105">
        <f>SUM(F80:F83)</f>
        <v>0</v>
      </c>
      <c r="K84" s="105">
        <f>SUM(G80:G83)</f>
        <v>0</v>
      </c>
    </row>
    <row r="85" spans="1:11" ht="21" customHeight="1" x14ac:dyDescent="0.15">
      <c r="A85" s="119"/>
      <c r="B85" s="43" t="s">
        <v>63</v>
      </c>
      <c r="C85" s="40" t="s">
        <v>64</v>
      </c>
      <c r="D85" s="41">
        <v>100</v>
      </c>
      <c r="E85" s="63">
        <f>SUMIF(現金出納帳!H$3:H$1100,B85,現金出納帳!$J$3:$J$1100)</f>
        <v>0</v>
      </c>
      <c r="F85" s="45">
        <f>SUMIF(現金出納帳!H$3:H$1100,B85,現金出納帳!$K$3:$K$1100)</f>
        <v>0</v>
      </c>
      <c r="G85" s="72">
        <f t="shared" si="2"/>
        <v>0</v>
      </c>
      <c r="H85" s="80"/>
    </row>
    <row r="86" spans="1:11" ht="21" customHeight="1" x14ac:dyDescent="0.15">
      <c r="A86" s="119"/>
      <c r="B86" s="43" t="s">
        <v>65</v>
      </c>
      <c r="C86" s="40" t="s">
        <v>66</v>
      </c>
      <c r="D86" s="41">
        <v>100</v>
      </c>
      <c r="E86" s="63">
        <f>SUMIF(現金出納帳!H$3:H$1100,B86,現金出納帳!$J$3:$J$1100)</f>
        <v>0</v>
      </c>
      <c r="F86" s="45">
        <f>SUMIF(現金出納帳!H$3:H$1100,B86,現金出納帳!$K$3:$K$1100)</f>
        <v>0</v>
      </c>
      <c r="G86" s="72">
        <f t="shared" si="2"/>
        <v>0</v>
      </c>
      <c r="H86" s="80"/>
    </row>
    <row r="87" spans="1:11" ht="21" customHeight="1" x14ac:dyDescent="0.15">
      <c r="A87" s="119"/>
      <c r="B87" s="43" t="s">
        <v>67</v>
      </c>
      <c r="C87" s="40" t="s">
        <v>68</v>
      </c>
      <c r="D87" s="41">
        <v>100</v>
      </c>
      <c r="E87" s="63">
        <f>SUMIF(現金出納帳!H$3:H$1100,B87,現金出納帳!$J$3:$J$1100)</f>
        <v>0</v>
      </c>
      <c r="F87" s="45">
        <f>SUMIF(現金出納帳!H$3:H$1100,B87,現金出納帳!$K$3:$K$1100)</f>
        <v>0</v>
      </c>
      <c r="G87" s="72">
        <f t="shared" si="2"/>
        <v>0</v>
      </c>
      <c r="H87" s="80"/>
    </row>
    <row r="88" spans="1:11" ht="21" customHeight="1" x14ac:dyDescent="0.15">
      <c r="A88" s="119"/>
      <c r="B88" s="43" t="s">
        <v>69</v>
      </c>
      <c r="C88" s="40" t="s">
        <v>70</v>
      </c>
      <c r="D88" s="41">
        <v>100</v>
      </c>
      <c r="E88" s="63">
        <f>SUMIF(現金出納帳!H$3:H$1100,B88,現金出納帳!$J$3:$J$1100)</f>
        <v>0</v>
      </c>
      <c r="F88" s="45">
        <f>SUMIF(現金出納帳!H$3:H$1100,B88,現金出納帳!$K$3:$K$1100)</f>
        <v>0</v>
      </c>
      <c r="G88" s="72">
        <f t="shared" si="2"/>
        <v>0</v>
      </c>
      <c r="H88" s="80"/>
    </row>
    <row r="89" spans="1:11" ht="21" customHeight="1" x14ac:dyDescent="0.15">
      <c r="A89" s="119"/>
      <c r="B89" s="43"/>
      <c r="C89" s="46" t="s">
        <v>221</v>
      </c>
      <c r="D89" s="47"/>
      <c r="E89" s="65"/>
      <c r="F89" s="48"/>
      <c r="G89" s="73"/>
      <c r="H89" s="81" t="s">
        <v>255</v>
      </c>
      <c r="I89" s="104"/>
      <c r="J89" s="105">
        <f>SUM(F85:F88)</f>
        <v>0</v>
      </c>
      <c r="K89" s="105">
        <f>SUM(G85:G88)</f>
        <v>0</v>
      </c>
    </row>
    <row r="90" spans="1:11" ht="21" customHeight="1" x14ac:dyDescent="0.15">
      <c r="A90" s="119"/>
      <c r="B90" s="43" t="s">
        <v>182</v>
      </c>
      <c r="C90" s="40" t="s">
        <v>144</v>
      </c>
      <c r="D90" s="41">
        <v>100</v>
      </c>
      <c r="E90" s="63">
        <f>SUMIF(現金出納帳!H$3:H$1100,B90,現金出納帳!$J$3:$J$1100)</f>
        <v>0</v>
      </c>
      <c r="F90" s="45">
        <f>SUMIF(現金出納帳!H$3:H$1100,B90,現金出納帳!$K$3:$K$1100)</f>
        <v>0</v>
      </c>
      <c r="G90" s="72">
        <f t="shared" si="2"/>
        <v>0</v>
      </c>
      <c r="H90" s="80"/>
    </row>
    <row r="91" spans="1:11" ht="21" customHeight="1" x14ac:dyDescent="0.15">
      <c r="A91" s="119"/>
      <c r="B91" s="43" t="s">
        <v>71</v>
      </c>
      <c r="C91" s="40" t="s">
        <v>72</v>
      </c>
      <c r="D91" s="41">
        <v>100</v>
      </c>
      <c r="E91" s="63">
        <f>SUMIF(現金出納帳!H$3:H$1100,B91,現金出納帳!$J$3:$J$1100)</f>
        <v>0</v>
      </c>
      <c r="F91" s="45">
        <f>SUMIF(現金出納帳!H$3:H$1100,B91,現金出納帳!$K$3:$K$1100)</f>
        <v>0</v>
      </c>
      <c r="G91" s="72">
        <f t="shared" si="2"/>
        <v>0</v>
      </c>
      <c r="H91" s="80"/>
    </row>
    <row r="92" spans="1:11" ht="21" customHeight="1" x14ac:dyDescent="0.15">
      <c r="A92" s="119"/>
      <c r="B92" s="43"/>
      <c r="C92" s="46" t="s">
        <v>221</v>
      </c>
      <c r="D92" s="47"/>
      <c r="E92" s="65"/>
      <c r="F92" s="48"/>
      <c r="G92" s="73"/>
      <c r="H92" s="81" t="s">
        <v>256</v>
      </c>
      <c r="I92" s="104"/>
      <c r="J92" s="105">
        <f>SUM(F90:F91)</f>
        <v>0</v>
      </c>
      <c r="K92" s="105">
        <f>SUM(G90:G91)</f>
        <v>0</v>
      </c>
    </row>
    <row r="93" spans="1:11" ht="21" customHeight="1" x14ac:dyDescent="0.15">
      <c r="A93" s="119"/>
      <c r="B93" s="43" t="s">
        <v>183</v>
      </c>
      <c r="C93" s="40" t="s">
        <v>145</v>
      </c>
      <c r="D93" s="41">
        <v>100</v>
      </c>
      <c r="E93" s="63">
        <f>SUMIF(現金出納帳!H$3:H$1100,B93,現金出納帳!$J$3:$J$1100)</f>
        <v>0</v>
      </c>
      <c r="F93" s="45">
        <f>SUMIF(現金出納帳!H$3:H$1100,B93,現金出納帳!$K$3:$K$1100)</f>
        <v>0</v>
      </c>
      <c r="G93" s="72">
        <f t="shared" si="2"/>
        <v>0</v>
      </c>
      <c r="H93" s="80"/>
    </row>
    <row r="94" spans="1:11" ht="21" customHeight="1" x14ac:dyDescent="0.15">
      <c r="A94" s="119"/>
      <c r="B94" s="43" t="s">
        <v>73</v>
      </c>
      <c r="C94" s="40" t="s">
        <v>74</v>
      </c>
      <c r="D94" s="41">
        <v>100</v>
      </c>
      <c r="E94" s="63">
        <f>SUMIF(現金出納帳!H$3:H$1100,B94,現金出納帳!$J$3:$J$1100)</f>
        <v>0</v>
      </c>
      <c r="F94" s="45">
        <f>SUMIF(現金出納帳!H$3:H$1100,B94,現金出納帳!$K$3:$K$1100)</f>
        <v>0</v>
      </c>
      <c r="G94" s="72">
        <f t="shared" si="2"/>
        <v>0</v>
      </c>
      <c r="H94" s="80"/>
    </row>
    <row r="95" spans="1:11" ht="21" customHeight="1" x14ac:dyDescent="0.15">
      <c r="A95" s="119"/>
      <c r="B95" s="43" t="s">
        <v>184</v>
      </c>
      <c r="C95" s="40" t="s">
        <v>146</v>
      </c>
      <c r="D95" s="41">
        <v>100</v>
      </c>
      <c r="E95" s="63">
        <f>SUMIF(現金出納帳!H$3:H$1100,B95,現金出納帳!$J$3:$J$1100)</f>
        <v>0</v>
      </c>
      <c r="F95" s="45">
        <f>SUMIF(現金出納帳!H$3:H$1100,B95,現金出納帳!$K$3:$K$1100)</f>
        <v>0</v>
      </c>
      <c r="G95" s="72">
        <f t="shared" si="2"/>
        <v>0</v>
      </c>
      <c r="H95" s="80"/>
    </row>
    <row r="96" spans="1:11" ht="21" customHeight="1" x14ac:dyDescent="0.15">
      <c r="A96" s="119"/>
      <c r="B96" s="43" t="s">
        <v>75</v>
      </c>
      <c r="C96" s="40" t="s">
        <v>76</v>
      </c>
      <c r="D96" s="41">
        <v>100</v>
      </c>
      <c r="E96" s="63">
        <f>SUMIF(現金出納帳!H$3:H$1100,B96,現金出納帳!$J$3:$J$1100)</f>
        <v>0</v>
      </c>
      <c r="F96" s="45">
        <f>SUMIF(現金出納帳!H$3:H$1100,B96,現金出納帳!$K$3:$K$1100)</f>
        <v>0</v>
      </c>
      <c r="G96" s="72">
        <f t="shared" si="2"/>
        <v>0</v>
      </c>
      <c r="H96" s="80"/>
    </row>
    <row r="97" spans="1:11" ht="21" customHeight="1" x14ac:dyDescent="0.15">
      <c r="A97" s="119"/>
      <c r="B97" s="43"/>
      <c r="C97" s="46" t="s">
        <v>221</v>
      </c>
      <c r="D97" s="47"/>
      <c r="E97" s="65"/>
      <c r="F97" s="48"/>
      <c r="G97" s="73"/>
      <c r="H97" s="81" t="s">
        <v>257</v>
      </c>
      <c r="I97" s="104"/>
      <c r="J97" s="105">
        <f>SUM(F93:F96)</f>
        <v>0</v>
      </c>
      <c r="K97" s="105">
        <f>SUM(G93:G96)</f>
        <v>0</v>
      </c>
    </row>
    <row r="98" spans="1:11" ht="21" customHeight="1" x14ac:dyDescent="0.15">
      <c r="A98" s="119"/>
      <c r="B98" s="43" t="s">
        <v>185</v>
      </c>
      <c r="C98" s="40" t="s">
        <v>147</v>
      </c>
      <c r="D98" s="41">
        <v>100</v>
      </c>
      <c r="E98" s="63">
        <f>SUMIF(現金出納帳!H$3:H$1100,B98,現金出納帳!$J$3:$J$1100)</f>
        <v>0</v>
      </c>
      <c r="F98" s="45">
        <f>SUMIF(現金出納帳!H$3:H$1100,B98,現金出納帳!$K$3:$K$1100)</f>
        <v>0</v>
      </c>
      <c r="G98" s="72">
        <f t="shared" si="2"/>
        <v>0</v>
      </c>
      <c r="H98" s="80"/>
    </row>
    <row r="99" spans="1:11" ht="21" customHeight="1" x14ac:dyDescent="0.15">
      <c r="A99" s="119"/>
      <c r="B99" s="43" t="s">
        <v>77</v>
      </c>
      <c r="C99" s="40" t="s">
        <v>78</v>
      </c>
      <c r="D99" s="41">
        <v>100</v>
      </c>
      <c r="E99" s="63">
        <f>SUMIF(現金出納帳!H$3:H$1100,B99,現金出納帳!$J$3:$J$1100)</f>
        <v>0</v>
      </c>
      <c r="F99" s="45">
        <f>SUMIF(現金出納帳!H$3:H$1100,B99,現金出納帳!$K$3:$K$1100)</f>
        <v>0</v>
      </c>
      <c r="G99" s="72">
        <f t="shared" si="2"/>
        <v>0</v>
      </c>
      <c r="H99" s="80"/>
    </row>
    <row r="100" spans="1:11" ht="21" customHeight="1" x14ac:dyDescent="0.15">
      <c r="A100" s="119"/>
      <c r="B100" s="43" t="s">
        <v>79</v>
      </c>
      <c r="C100" s="40" t="s">
        <v>80</v>
      </c>
      <c r="D100" s="41">
        <v>100</v>
      </c>
      <c r="E100" s="63">
        <f>SUMIF(現金出納帳!H$3:H$1100,B100,現金出納帳!$J$3:$J$1100)</f>
        <v>0</v>
      </c>
      <c r="F100" s="45">
        <f>SUMIF(現金出納帳!H$3:H$1100,B100,現金出納帳!$K$3:$K$1100)</f>
        <v>0</v>
      </c>
      <c r="G100" s="72">
        <f t="shared" si="2"/>
        <v>0</v>
      </c>
      <c r="H100" s="80"/>
    </row>
    <row r="101" spans="1:11" ht="21" customHeight="1" x14ac:dyDescent="0.15">
      <c r="A101" s="119"/>
      <c r="B101" s="43" t="s">
        <v>81</v>
      </c>
      <c r="C101" s="40" t="s">
        <v>82</v>
      </c>
      <c r="D101" s="41">
        <v>100</v>
      </c>
      <c r="E101" s="63">
        <f>SUMIF(現金出納帳!H$3:H$1100,B101,現金出納帳!$J$3:$J$1100)</f>
        <v>0</v>
      </c>
      <c r="F101" s="45">
        <f>SUMIF(現金出納帳!H$3:H$1100,B101,現金出納帳!$K$3:$K$1100)</f>
        <v>0</v>
      </c>
      <c r="G101" s="72">
        <f t="shared" si="2"/>
        <v>0</v>
      </c>
      <c r="H101" s="80"/>
    </row>
    <row r="102" spans="1:11" ht="21" customHeight="1" x14ac:dyDescent="0.15">
      <c r="A102" s="119"/>
      <c r="B102" s="43" t="s">
        <v>83</v>
      </c>
      <c r="C102" s="40" t="s">
        <v>84</v>
      </c>
      <c r="D102" s="41">
        <v>100</v>
      </c>
      <c r="E102" s="63">
        <f>SUMIF(現金出納帳!H$3:H$1100,B102,現金出納帳!$J$3:$J$1100)</f>
        <v>0</v>
      </c>
      <c r="F102" s="45">
        <f>SUMIF(現金出納帳!H$3:H$1100,B102,現金出納帳!$K$3:$K$1100)</f>
        <v>0</v>
      </c>
      <c r="G102" s="72">
        <f t="shared" si="2"/>
        <v>0</v>
      </c>
      <c r="H102" s="80"/>
    </row>
    <row r="103" spans="1:11" ht="21" customHeight="1" x14ac:dyDescent="0.15">
      <c r="A103" s="119"/>
      <c r="B103" s="43" t="s">
        <v>85</v>
      </c>
      <c r="C103" s="40" t="s">
        <v>86</v>
      </c>
      <c r="D103" s="41">
        <v>100</v>
      </c>
      <c r="E103" s="63">
        <f>SUMIF(現金出納帳!H$3:H$1100,B103,現金出納帳!$J$3:$J$1100)</f>
        <v>0</v>
      </c>
      <c r="F103" s="45">
        <f>SUMIF(現金出納帳!H$3:H$1100,B103,現金出納帳!$K$3:$K$1100)</f>
        <v>0</v>
      </c>
      <c r="G103" s="72">
        <f t="shared" si="2"/>
        <v>0</v>
      </c>
      <c r="H103" s="80"/>
    </row>
    <row r="104" spans="1:11" ht="21" customHeight="1" x14ac:dyDescent="0.15">
      <c r="A104" s="119"/>
      <c r="B104" s="43" t="s">
        <v>87</v>
      </c>
      <c r="C104" s="40" t="s">
        <v>88</v>
      </c>
      <c r="D104" s="41">
        <v>100</v>
      </c>
      <c r="E104" s="63">
        <f>SUMIF(現金出納帳!H$3:H$1100,B104,現金出納帳!$J$3:$J$1100)</f>
        <v>0</v>
      </c>
      <c r="F104" s="45">
        <f>SUMIF(現金出納帳!H$3:H$1100,B104,現金出納帳!$K$3:$K$1100)</f>
        <v>0</v>
      </c>
      <c r="G104" s="72">
        <f t="shared" si="2"/>
        <v>0</v>
      </c>
      <c r="H104" s="80"/>
    </row>
    <row r="105" spans="1:11" ht="21" customHeight="1" x14ac:dyDescent="0.15">
      <c r="A105" s="119"/>
      <c r="B105" s="43" t="s">
        <v>89</v>
      </c>
      <c r="C105" s="40" t="s">
        <v>90</v>
      </c>
      <c r="D105" s="41">
        <v>100</v>
      </c>
      <c r="E105" s="63">
        <f>SUMIF(現金出納帳!H$3:H$1100,B105,現金出納帳!$J$3:$J$1100)</f>
        <v>0</v>
      </c>
      <c r="F105" s="45">
        <f>SUMIF(現金出納帳!H$3:H$1100,B105,現金出納帳!$K$3:$K$1100)</f>
        <v>0</v>
      </c>
      <c r="G105" s="72">
        <f t="shared" si="2"/>
        <v>0</v>
      </c>
      <c r="H105" s="80"/>
    </row>
    <row r="106" spans="1:11" ht="21" customHeight="1" x14ac:dyDescent="0.15">
      <c r="A106" s="119"/>
      <c r="B106" s="43" t="s">
        <v>91</v>
      </c>
      <c r="C106" s="40" t="s">
        <v>92</v>
      </c>
      <c r="D106" s="41">
        <v>100</v>
      </c>
      <c r="E106" s="63">
        <f>SUMIF(現金出納帳!H$3:H$1100,B106,現金出納帳!$J$3:$J$1100)</f>
        <v>0</v>
      </c>
      <c r="F106" s="45">
        <f>SUMIF(現金出納帳!H$3:H$1100,B106,現金出納帳!$K$3:$K$1100)</f>
        <v>0</v>
      </c>
      <c r="G106" s="72">
        <f t="shared" si="2"/>
        <v>0</v>
      </c>
      <c r="H106" s="80"/>
    </row>
    <row r="107" spans="1:11" ht="21" customHeight="1" x14ac:dyDescent="0.15">
      <c r="A107" s="119"/>
      <c r="B107" s="43" t="s">
        <v>93</v>
      </c>
      <c r="C107" s="40" t="s">
        <v>94</v>
      </c>
      <c r="D107" s="41">
        <v>100</v>
      </c>
      <c r="E107" s="63">
        <f>SUMIF(現金出納帳!H$3:H$1100,B107,現金出納帳!$J$3:$J$1100)</f>
        <v>0</v>
      </c>
      <c r="F107" s="45">
        <f>SUMIF(現金出納帳!H$3:H$1100,B107,現金出納帳!$K$3:$K$1100)</f>
        <v>0</v>
      </c>
      <c r="G107" s="72">
        <f t="shared" si="2"/>
        <v>0</v>
      </c>
      <c r="H107" s="80"/>
    </row>
    <row r="108" spans="1:11" ht="21" customHeight="1" x14ac:dyDescent="0.15">
      <c r="A108" s="119"/>
      <c r="B108" s="43" t="s">
        <v>95</v>
      </c>
      <c r="C108" s="40" t="s">
        <v>96</v>
      </c>
      <c r="D108" s="41">
        <v>100</v>
      </c>
      <c r="E108" s="63">
        <f>SUMIF(現金出納帳!H$3:H$1100,B108,現金出納帳!$J$3:$J$1100)</f>
        <v>0</v>
      </c>
      <c r="F108" s="45">
        <f>SUMIF(現金出納帳!H$3:H$1100,B108,現金出納帳!$K$3:$K$1100)</f>
        <v>0</v>
      </c>
      <c r="G108" s="72">
        <f t="shared" si="2"/>
        <v>0</v>
      </c>
      <c r="H108" s="80"/>
    </row>
    <row r="109" spans="1:11" ht="21" customHeight="1" x14ac:dyDescent="0.15">
      <c r="A109" s="119"/>
      <c r="B109" s="43"/>
      <c r="C109" s="46" t="s">
        <v>221</v>
      </c>
      <c r="D109" s="47"/>
      <c r="E109" s="65"/>
      <c r="F109" s="48"/>
      <c r="G109" s="73"/>
      <c r="H109" s="81" t="s">
        <v>258</v>
      </c>
      <c r="I109" s="104"/>
      <c r="J109" s="105">
        <f>SUM(F98:F108)</f>
        <v>0</v>
      </c>
      <c r="K109" s="105">
        <f>SUM(G98:G108)</f>
        <v>0</v>
      </c>
    </row>
    <row r="110" spans="1:11" ht="21" customHeight="1" x14ac:dyDescent="0.15">
      <c r="A110" s="119"/>
      <c r="B110" s="43" t="s">
        <v>186</v>
      </c>
      <c r="C110" s="40" t="s">
        <v>148</v>
      </c>
      <c r="D110" s="41">
        <v>100</v>
      </c>
      <c r="E110" s="63">
        <f>SUMIF(現金出納帳!H$3:H$1100,B110,現金出納帳!$J$3:$J$1100)</f>
        <v>0</v>
      </c>
      <c r="F110" s="45">
        <f>SUMIF(現金出納帳!H$3:H$1100,B110,現金出納帳!$K$3:$K$1100)</f>
        <v>0</v>
      </c>
      <c r="G110" s="72">
        <f t="shared" si="2"/>
        <v>0</v>
      </c>
      <c r="H110" s="80"/>
    </row>
    <row r="111" spans="1:11" ht="21" customHeight="1" x14ac:dyDescent="0.15">
      <c r="A111" s="119"/>
      <c r="B111" s="43" t="s">
        <v>187</v>
      </c>
      <c r="C111" s="40" t="s">
        <v>149</v>
      </c>
      <c r="D111" s="41">
        <v>100</v>
      </c>
      <c r="E111" s="63">
        <f>SUMIF(現金出納帳!H$3:H$1100,B111,現金出納帳!$J$3:$J$1100)</f>
        <v>0</v>
      </c>
      <c r="F111" s="45">
        <f>SUMIF(現金出納帳!H$3:H$1100,B111,現金出納帳!$K$3:$K$1100)</f>
        <v>0</v>
      </c>
      <c r="G111" s="72">
        <f t="shared" si="2"/>
        <v>0</v>
      </c>
      <c r="H111" s="80"/>
    </row>
    <row r="112" spans="1:11" ht="21" customHeight="1" x14ac:dyDescent="0.15">
      <c r="A112" s="119"/>
      <c r="B112" s="43" t="s">
        <v>188</v>
      </c>
      <c r="C112" s="40" t="s">
        <v>150</v>
      </c>
      <c r="D112" s="41">
        <v>100</v>
      </c>
      <c r="E112" s="63">
        <f>SUMIF(現金出納帳!H$3:H$1100,B112,現金出納帳!$J$3:$J$1100)</f>
        <v>0</v>
      </c>
      <c r="F112" s="45">
        <f>SUMIF(現金出納帳!H$3:H$1100,B112,現金出納帳!$K$3:$K$1100)</f>
        <v>0</v>
      </c>
      <c r="G112" s="72">
        <f t="shared" si="2"/>
        <v>0</v>
      </c>
      <c r="H112" s="80"/>
    </row>
    <row r="113" spans="1:14" ht="21" customHeight="1" x14ac:dyDescent="0.15">
      <c r="A113" s="119"/>
      <c r="B113" s="43" t="s">
        <v>189</v>
      </c>
      <c r="C113" s="40" t="s">
        <v>151</v>
      </c>
      <c r="D113" s="41">
        <v>100</v>
      </c>
      <c r="E113" s="63">
        <f>SUMIF(現金出納帳!H$3:H$1100,B113,現金出納帳!$J$3:$J$1100)</f>
        <v>0</v>
      </c>
      <c r="F113" s="45">
        <f>SUMIF(現金出納帳!H$3:H$1100,B113,現金出納帳!$K$3:$K$1100)</f>
        <v>0</v>
      </c>
      <c r="G113" s="72">
        <f t="shared" si="2"/>
        <v>0</v>
      </c>
      <c r="H113" s="80"/>
    </row>
    <row r="114" spans="1:14" ht="21" customHeight="1" x14ac:dyDescent="0.15">
      <c r="A114" s="119"/>
      <c r="B114" s="43" t="s">
        <v>190</v>
      </c>
      <c r="C114" s="40" t="s">
        <v>152</v>
      </c>
      <c r="D114" s="41">
        <v>100</v>
      </c>
      <c r="E114" s="63">
        <f>SUMIF(現金出納帳!H$3:H$1100,B114,現金出納帳!$J$3:$J$1100)</f>
        <v>0</v>
      </c>
      <c r="F114" s="45">
        <f>SUMIF(現金出納帳!H$3:H$1100,B114,現金出納帳!$K$3:$K$1100)</f>
        <v>0</v>
      </c>
      <c r="G114" s="72">
        <f t="shared" si="2"/>
        <v>0</v>
      </c>
      <c r="H114" s="80"/>
    </row>
    <row r="115" spans="1:14" ht="21" customHeight="1" x14ac:dyDescent="0.15">
      <c r="A115" s="119"/>
      <c r="B115" s="43" t="s">
        <v>191</v>
      </c>
      <c r="C115" s="40" t="s">
        <v>153</v>
      </c>
      <c r="D115" s="41">
        <v>100</v>
      </c>
      <c r="E115" s="63">
        <f>SUMIF(現金出納帳!H$3:H$1100,B115,現金出納帳!$J$3:$J$1100)</f>
        <v>0</v>
      </c>
      <c r="F115" s="45">
        <f>SUMIF(現金出納帳!H$3:H$1100,B115,現金出納帳!$K$3:$K$1100)</f>
        <v>0</v>
      </c>
      <c r="G115" s="72">
        <f t="shared" si="2"/>
        <v>0</v>
      </c>
      <c r="H115" s="80"/>
    </row>
    <row r="116" spans="1:14" ht="21" customHeight="1" x14ac:dyDescent="0.15">
      <c r="A116" s="119"/>
      <c r="B116" s="43" t="s">
        <v>192</v>
      </c>
      <c r="C116" s="40" t="s">
        <v>154</v>
      </c>
      <c r="D116" s="41">
        <v>100</v>
      </c>
      <c r="E116" s="63">
        <f>SUMIF(現金出納帳!H$3:H$1100,B116,現金出納帳!$J$3:$J$1100)</f>
        <v>0</v>
      </c>
      <c r="F116" s="45">
        <f>SUMIF(現金出納帳!H$3:H$1100,B116,現金出納帳!$K$3:$K$1100)</f>
        <v>0</v>
      </c>
      <c r="G116" s="72">
        <f t="shared" si="2"/>
        <v>0</v>
      </c>
      <c r="H116" s="80"/>
    </row>
    <row r="117" spans="1:14" ht="21" customHeight="1" x14ac:dyDescent="0.15">
      <c r="A117" s="119"/>
      <c r="B117" s="43" t="s">
        <v>193</v>
      </c>
      <c r="C117" s="40" t="s">
        <v>155</v>
      </c>
      <c r="D117" s="41">
        <v>100</v>
      </c>
      <c r="E117" s="63">
        <f>SUMIF(現金出納帳!H$3:H$1100,B117,現金出納帳!$J$3:$J$1100)</f>
        <v>0</v>
      </c>
      <c r="F117" s="45">
        <f>SUMIF(現金出納帳!H$3:H$1100,B117,現金出納帳!$K$3:$K$1100)</f>
        <v>0</v>
      </c>
      <c r="G117" s="72">
        <f t="shared" si="2"/>
        <v>0</v>
      </c>
      <c r="H117" s="80"/>
    </row>
    <row r="118" spans="1:14" ht="21" customHeight="1" x14ac:dyDescent="0.15">
      <c r="A118" s="119"/>
      <c r="B118" s="43"/>
      <c r="C118" s="46" t="s">
        <v>221</v>
      </c>
      <c r="D118" s="47"/>
      <c r="E118" s="65"/>
      <c r="F118" s="48"/>
      <c r="G118" s="73"/>
      <c r="H118" s="81" t="s">
        <v>259</v>
      </c>
      <c r="I118" s="104"/>
      <c r="J118" s="105">
        <f>SUM(F110:F117)</f>
        <v>0</v>
      </c>
      <c r="K118" s="105">
        <f>SUM(G110:G117)</f>
        <v>0</v>
      </c>
    </row>
    <row r="119" spans="1:14" ht="21" customHeight="1" x14ac:dyDescent="0.15">
      <c r="A119" s="119"/>
      <c r="B119" s="59" t="s">
        <v>97</v>
      </c>
      <c r="C119" s="44" t="s">
        <v>98</v>
      </c>
      <c r="D119" s="41">
        <v>100</v>
      </c>
      <c r="E119" s="63">
        <f>SUMIF(現金出納帳!H$3:H$1100,B119,現金出納帳!$J$3:$J$1100)</f>
        <v>0</v>
      </c>
      <c r="F119" s="45">
        <f>SUMIF(現金出納帳!H$3:H$1100,B119,現金出納帳!$K$3:$K$1100)</f>
        <v>0</v>
      </c>
      <c r="G119" s="72">
        <f t="shared" si="2"/>
        <v>0</v>
      </c>
      <c r="H119" s="80"/>
    </row>
    <row r="120" spans="1:14" ht="21" customHeight="1" x14ac:dyDescent="0.15">
      <c r="A120" s="119"/>
      <c r="B120" s="60"/>
      <c r="C120" s="46" t="s">
        <v>221</v>
      </c>
      <c r="D120" s="49"/>
      <c r="E120" s="65"/>
      <c r="F120" s="48"/>
      <c r="G120" s="73"/>
      <c r="H120" s="81" t="s">
        <v>260</v>
      </c>
      <c r="I120" s="104"/>
      <c r="J120" s="105">
        <f>SUM(F119)</f>
        <v>0</v>
      </c>
      <c r="K120" s="105">
        <f>SUM(G119)</f>
        <v>0</v>
      </c>
      <c r="L120" s="95" t="s">
        <v>263</v>
      </c>
      <c r="M120" s="96">
        <f>K52+K56+K62+K72+K79+K84+K89+K92+K97+K109+K118+K120</f>
        <v>0</v>
      </c>
      <c r="N120" s="97" t="s">
        <v>261</v>
      </c>
    </row>
    <row r="121" spans="1:14" ht="21" customHeight="1" thickBot="1" x14ac:dyDescent="0.2">
      <c r="A121" s="120"/>
      <c r="B121" s="74"/>
      <c r="C121" s="75"/>
      <c r="D121" s="76"/>
      <c r="E121" s="77"/>
      <c r="F121" s="78"/>
      <c r="G121" s="79"/>
      <c r="H121" s="80"/>
      <c r="L121" s="95" t="s">
        <v>264</v>
      </c>
      <c r="M121" s="96">
        <f>K27+K30+K38+K42+K45+K48+M120</f>
        <v>0</v>
      </c>
      <c r="N121" s="97" t="s">
        <v>262</v>
      </c>
    </row>
    <row r="122" spans="1:14" ht="21" customHeight="1" x14ac:dyDescent="0.15">
      <c r="F122" s="91"/>
      <c r="G122" s="91"/>
      <c r="H122" s="91"/>
      <c r="L122" s="95" t="s">
        <v>265</v>
      </c>
      <c r="M122" s="96">
        <f>P21-M121</f>
        <v>0</v>
      </c>
      <c r="N122" s="97" t="s">
        <v>266</v>
      </c>
    </row>
    <row r="123" spans="1:14" ht="16.5" customHeight="1" x14ac:dyDescent="0.15">
      <c r="F123" s="91"/>
      <c r="G123" s="91"/>
      <c r="H123" s="91"/>
      <c r="L123" s="95" t="s">
        <v>267</v>
      </c>
      <c r="M123" s="85"/>
      <c r="N123" s="97" t="s">
        <v>268</v>
      </c>
    </row>
    <row r="124" spans="1:14" ht="16.5" customHeight="1" x14ac:dyDescent="0.15">
      <c r="L124" s="95">
        <v>21</v>
      </c>
      <c r="M124" s="96">
        <f>M122-M123</f>
        <v>0</v>
      </c>
      <c r="N124" s="97" t="s">
        <v>269</v>
      </c>
    </row>
    <row r="127" spans="1:14" ht="16.5" customHeight="1" x14ac:dyDescent="0.15">
      <c r="F127" s="91"/>
      <c r="G127" s="91"/>
      <c r="H127" s="108"/>
    </row>
    <row r="128" spans="1:14" ht="16.5" customHeight="1" x14ac:dyDescent="0.15">
      <c r="F128" s="91"/>
      <c r="G128" s="91"/>
      <c r="H128" s="108"/>
    </row>
    <row r="129" spans="6:8" ht="16.5" customHeight="1" x14ac:dyDescent="0.15">
      <c r="F129" s="91"/>
      <c r="G129" s="91"/>
      <c r="H129" s="108"/>
    </row>
    <row r="130" spans="6:8" ht="16.5" customHeight="1" x14ac:dyDescent="0.15">
      <c r="F130" s="91"/>
      <c r="G130" s="91"/>
      <c r="H130" s="108"/>
    </row>
    <row r="131" spans="6:8" ht="19.5" customHeight="1" x14ac:dyDescent="0.15"/>
  </sheetData>
  <sheetProtection sheet="1" objects="1" scenarios="1"/>
  <mergeCells count="3">
    <mergeCell ref="A2:A16"/>
    <mergeCell ref="A17:A21"/>
    <mergeCell ref="A22:A121"/>
  </mergeCells>
  <phoneticPr fontId="2"/>
  <printOptions horizontalCentered="1"/>
  <pageMargins left="0.19685039370078741" right="0.19685039370078741" top="0.19685039370078741" bottom="0.19685039370078741" header="0.31496062992125984" footer="0.31496062992125984"/>
  <pageSetup paperSize="9" scale="44" fitToHeight="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0"/>
  <sheetViews>
    <sheetView showGridLines="0" workbookViewId="0">
      <pane ySplit="1" topLeftCell="A2" activePane="bottomLeft" state="frozen"/>
      <selection pane="bottomLeft" activeCell="A2" sqref="A2"/>
    </sheetView>
  </sheetViews>
  <sheetFormatPr defaultRowHeight="20.25" customHeight="1" x14ac:dyDescent="0.15"/>
  <cols>
    <col min="1" max="1" width="7.875" style="5" bestFit="1" customWidth="1"/>
    <col min="2" max="2" width="49.875" style="2" bestFit="1" customWidth="1"/>
    <col min="3" max="16384" width="9" style="2"/>
  </cols>
  <sheetData>
    <row r="1" spans="1:4" s="1" customFormat="1" ht="20.25" customHeight="1" x14ac:dyDescent="0.15">
      <c r="A1" s="6" t="s">
        <v>3</v>
      </c>
      <c r="B1" s="7" t="s">
        <v>4</v>
      </c>
      <c r="D1" s="121" t="s">
        <v>311</v>
      </c>
    </row>
    <row r="2" spans="1:4" ht="20.25" customHeight="1" x14ac:dyDescent="0.15">
      <c r="A2" s="126"/>
      <c r="B2" s="127" t="s">
        <v>312</v>
      </c>
    </row>
    <row r="3" spans="1:4" ht="20.25" customHeight="1" x14ac:dyDescent="0.15">
      <c r="A3" s="126" t="s">
        <v>15</v>
      </c>
      <c r="B3" s="127" t="s">
        <v>202</v>
      </c>
    </row>
    <row r="4" spans="1:4" ht="20.25" customHeight="1" x14ac:dyDescent="0.15">
      <c r="A4" s="126" t="s">
        <v>318</v>
      </c>
      <c r="B4" s="127" t="s">
        <v>203</v>
      </c>
    </row>
    <row r="5" spans="1:4" ht="20.25" customHeight="1" x14ac:dyDescent="0.15">
      <c r="A5" s="126"/>
      <c r="B5" s="127"/>
    </row>
    <row r="6" spans="1:4" ht="20.25" customHeight="1" x14ac:dyDescent="0.15">
      <c r="A6" s="126"/>
      <c r="B6" s="127"/>
    </row>
    <row r="7" spans="1:4" ht="20.25" customHeight="1" x14ac:dyDescent="0.15">
      <c r="A7" s="126"/>
      <c r="B7" s="127"/>
    </row>
    <row r="8" spans="1:4" ht="20.25" customHeight="1" x14ac:dyDescent="0.15">
      <c r="A8" s="126"/>
      <c r="B8" s="127"/>
    </row>
    <row r="9" spans="1:4" ht="20.25" customHeight="1" x14ac:dyDescent="0.15">
      <c r="A9" s="126"/>
      <c r="B9" s="127" t="s">
        <v>313</v>
      </c>
    </row>
    <row r="10" spans="1:4" ht="20.25" customHeight="1" x14ac:dyDescent="0.15">
      <c r="A10" s="126" t="s">
        <v>215</v>
      </c>
      <c r="B10" s="127" t="s">
        <v>204</v>
      </c>
    </row>
    <row r="11" spans="1:4" ht="20.25" customHeight="1" x14ac:dyDescent="0.15">
      <c r="A11" s="126" t="s">
        <v>319</v>
      </c>
      <c r="B11" s="127" t="s">
        <v>205</v>
      </c>
    </row>
    <row r="12" spans="1:4" ht="20.25" customHeight="1" x14ac:dyDescent="0.15">
      <c r="A12" s="126"/>
      <c r="B12" s="127"/>
    </row>
    <row r="13" spans="1:4" ht="20.25" customHeight="1" x14ac:dyDescent="0.15">
      <c r="A13" s="126"/>
      <c r="B13" s="127"/>
    </row>
    <row r="14" spans="1:4" ht="20.25" customHeight="1" x14ac:dyDescent="0.15">
      <c r="A14" s="126"/>
      <c r="B14" s="127"/>
    </row>
    <row r="15" spans="1:4" ht="20.25" customHeight="1" x14ac:dyDescent="0.15">
      <c r="A15" s="126"/>
      <c r="B15" s="127"/>
    </row>
    <row r="16" spans="1:4" ht="20.25" customHeight="1" x14ac:dyDescent="0.15">
      <c r="A16" s="126"/>
      <c r="B16" s="127" t="s">
        <v>314</v>
      </c>
    </row>
    <row r="17" spans="1:2" ht="20.25" customHeight="1" x14ac:dyDescent="0.15">
      <c r="A17" s="126" t="s">
        <v>216</v>
      </c>
      <c r="B17" s="127" t="s">
        <v>206</v>
      </c>
    </row>
    <row r="18" spans="1:2" ht="20.25" customHeight="1" x14ac:dyDescent="0.15">
      <c r="A18" s="126" t="s">
        <v>320</v>
      </c>
      <c r="B18" s="127" t="s">
        <v>207</v>
      </c>
    </row>
    <row r="19" spans="1:2" ht="20.25" customHeight="1" x14ac:dyDescent="0.15">
      <c r="A19" s="126"/>
      <c r="B19" s="127"/>
    </row>
    <row r="20" spans="1:2" ht="20.25" customHeight="1" x14ac:dyDescent="0.15">
      <c r="A20" s="126"/>
      <c r="B20" s="127"/>
    </row>
    <row r="21" spans="1:2" ht="20.25" customHeight="1" x14ac:dyDescent="0.15">
      <c r="A21" s="126"/>
      <c r="B21" s="127"/>
    </row>
    <row r="22" spans="1:2" ht="20.25" customHeight="1" x14ac:dyDescent="0.15">
      <c r="A22" s="126"/>
      <c r="B22" s="127"/>
    </row>
    <row r="23" spans="1:2" ht="20.25" customHeight="1" x14ac:dyDescent="0.15">
      <c r="A23" s="126"/>
      <c r="B23" s="127" t="s">
        <v>315</v>
      </c>
    </row>
    <row r="24" spans="1:2" ht="20.25" customHeight="1" x14ac:dyDescent="0.15">
      <c r="A24" s="126" t="s">
        <v>321</v>
      </c>
      <c r="B24" s="127" t="s">
        <v>208</v>
      </c>
    </row>
    <row r="25" spans="1:2" ht="20.25" customHeight="1" x14ac:dyDescent="0.15">
      <c r="A25" s="126" t="s">
        <v>322</v>
      </c>
      <c r="B25" s="127" t="s">
        <v>209</v>
      </c>
    </row>
    <row r="26" spans="1:2" ht="20.25" customHeight="1" x14ac:dyDescent="0.15">
      <c r="A26" s="126" t="s">
        <v>323</v>
      </c>
      <c r="B26" s="127" t="s">
        <v>210</v>
      </c>
    </row>
    <row r="27" spans="1:2" ht="20.25" customHeight="1" x14ac:dyDescent="0.15">
      <c r="A27" s="126" t="s">
        <v>324</v>
      </c>
      <c r="B27" s="127" t="s">
        <v>211</v>
      </c>
    </row>
    <row r="28" spans="1:2" ht="20.25" customHeight="1" x14ac:dyDescent="0.15">
      <c r="A28" s="126" t="s">
        <v>325</v>
      </c>
      <c r="B28" s="127" t="s">
        <v>212</v>
      </c>
    </row>
    <row r="29" spans="1:2" ht="20.25" customHeight="1" x14ac:dyDescent="0.15">
      <c r="A29" s="126" t="s">
        <v>326</v>
      </c>
      <c r="B29" s="127" t="s">
        <v>213</v>
      </c>
    </row>
    <row r="30" spans="1:2" ht="20.25" customHeight="1" x14ac:dyDescent="0.15">
      <c r="A30" s="126" t="s">
        <v>346</v>
      </c>
      <c r="B30" s="127" t="s">
        <v>347</v>
      </c>
    </row>
    <row r="31" spans="1:2" ht="20.25" customHeight="1" x14ac:dyDescent="0.15">
      <c r="A31" s="126"/>
      <c r="B31" s="127"/>
    </row>
    <row r="32" spans="1:2" ht="20.25" customHeight="1" x14ac:dyDescent="0.15">
      <c r="A32" s="126"/>
      <c r="B32" s="127"/>
    </row>
    <row r="33" spans="1:2" ht="20.25" customHeight="1" x14ac:dyDescent="0.15">
      <c r="A33" s="126"/>
      <c r="B33" s="127"/>
    </row>
    <row r="34" spans="1:2" ht="20.25" customHeight="1" x14ac:dyDescent="0.15">
      <c r="A34" s="126"/>
      <c r="B34" s="127"/>
    </row>
    <row r="35" spans="1:2" ht="20.25" customHeight="1" x14ac:dyDescent="0.15">
      <c r="A35" s="126"/>
      <c r="B35" s="127"/>
    </row>
    <row r="36" spans="1:2" ht="20.25" customHeight="1" x14ac:dyDescent="0.15">
      <c r="A36" s="126"/>
      <c r="B36" s="127"/>
    </row>
    <row r="37" spans="1:2" ht="20.25" customHeight="1" x14ac:dyDescent="0.15">
      <c r="A37" s="126"/>
      <c r="B37" s="127"/>
    </row>
    <row r="38" spans="1:2" ht="20.25" customHeight="1" x14ac:dyDescent="0.15">
      <c r="A38" s="126"/>
      <c r="B38" s="127" t="s">
        <v>316</v>
      </c>
    </row>
    <row r="39" spans="1:2" ht="20.25" customHeight="1" x14ac:dyDescent="0.15">
      <c r="A39" s="126" t="s">
        <v>27</v>
      </c>
      <c r="B39" s="127" t="s">
        <v>342</v>
      </c>
    </row>
    <row r="40" spans="1:2" ht="20.25" customHeight="1" x14ac:dyDescent="0.15">
      <c r="A40" s="126" t="s">
        <v>327</v>
      </c>
      <c r="B40" s="127" t="s">
        <v>336</v>
      </c>
    </row>
    <row r="41" spans="1:2" ht="20.25" customHeight="1" x14ac:dyDescent="0.15">
      <c r="A41" s="126" t="s">
        <v>328</v>
      </c>
      <c r="B41" s="127" t="s">
        <v>337</v>
      </c>
    </row>
    <row r="42" spans="1:2" ht="20.25" customHeight="1" x14ac:dyDescent="0.15">
      <c r="A42" s="126" t="s">
        <v>329</v>
      </c>
      <c r="B42" s="127" t="s">
        <v>343</v>
      </c>
    </row>
    <row r="43" spans="1:2" ht="20.25" customHeight="1" x14ac:dyDescent="0.15">
      <c r="A43" s="126" t="s">
        <v>330</v>
      </c>
      <c r="B43" s="127" t="s">
        <v>344</v>
      </c>
    </row>
    <row r="44" spans="1:2" ht="20.25" customHeight="1" x14ac:dyDescent="0.15">
      <c r="A44" s="126" t="s">
        <v>214</v>
      </c>
      <c r="B44" s="127" t="s">
        <v>338</v>
      </c>
    </row>
    <row r="45" spans="1:2" ht="20.25" customHeight="1" x14ac:dyDescent="0.15">
      <c r="A45" s="126" t="s">
        <v>331</v>
      </c>
      <c r="B45" s="127" t="s">
        <v>339</v>
      </c>
    </row>
    <row r="46" spans="1:2" ht="20.25" customHeight="1" x14ac:dyDescent="0.15">
      <c r="A46" s="126" t="s">
        <v>332</v>
      </c>
      <c r="B46" s="127" t="s">
        <v>340</v>
      </c>
    </row>
    <row r="47" spans="1:2" ht="20.25" customHeight="1" x14ac:dyDescent="0.15">
      <c r="A47" s="126" t="s">
        <v>333</v>
      </c>
      <c r="B47" s="127" t="s">
        <v>341</v>
      </c>
    </row>
    <row r="48" spans="1:2" ht="20.25" customHeight="1" x14ac:dyDescent="0.15">
      <c r="A48" s="126"/>
      <c r="B48" s="127"/>
    </row>
    <row r="49" spans="1:2" ht="20.25" customHeight="1" x14ac:dyDescent="0.15">
      <c r="A49" s="126"/>
      <c r="B49" s="127"/>
    </row>
    <row r="50" spans="1:2" ht="20.25" customHeight="1" x14ac:dyDescent="0.15">
      <c r="A50" s="126"/>
      <c r="B50" s="127"/>
    </row>
    <row r="51" spans="1:2" ht="20.25" customHeight="1" x14ac:dyDescent="0.15">
      <c r="A51" s="126"/>
      <c r="B51" s="127"/>
    </row>
    <row r="52" spans="1:2" ht="20.25" customHeight="1" x14ac:dyDescent="0.15">
      <c r="A52" s="126"/>
      <c r="B52" s="127"/>
    </row>
    <row r="53" spans="1:2" ht="20.25" customHeight="1" x14ac:dyDescent="0.15">
      <c r="A53" s="126"/>
      <c r="B53" s="127"/>
    </row>
    <row r="54" spans="1:2" ht="20.25" customHeight="1" x14ac:dyDescent="0.15">
      <c r="A54" s="126"/>
      <c r="B54" s="127"/>
    </row>
    <row r="55" spans="1:2" ht="20.25" customHeight="1" x14ac:dyDescent="0.15">
      <c r="A55" s="126"/>
      <c r="B55" s="127" t="s">
        <v>317</v>
      </c>
    </row>
    <row r="56" spans="1:2" ht="20.25" customHeight="1" x14ac:dyDescent="0.15">
      <c r="A56" s="126" t="s">
        <v>334</v>
      </c>
      <c r="B56" s="127" t="s">
        <v>220</v>
      </c>
    </row>
    <row r="57" spans="1:2" ht="20.25" customHeight="1" x14ac:dyDescent="0.15">
      <c r="A57" s="126" t="s">
        <v>335</v>
      </c>
      <c r="B57" s="127" t="s">
        <v>345</v>
      </c>
    </row>
    <row r="58" spans="1:2" ht="20.25" customHeight="1" x14ac:dyDescent="0.15">
      <c r="A58" s="126"/>
      <c r="B58" s="127"/>
    </row>
    <row r="59" spans="1:2" ht="20.25" customHeight="1" x14ac:dyDescent="0.15">
      <c r="A59" s="126"/>
      <c r="B59" s="127"/>
    </row>
    <row r="60" spans="1:2" ht="20.25" customHeight="1" x14ac:dyDescent="0.15">
      <c r="A60" s="126"/>
      <c r="B60" s="127"/>
    </row>
    <row r="61" spans="1:2" ht="20.25" customHeight="1" x14ac:dyDescent="0.15">
      <c r="A61" s="126"/>
      <c r="B61" s="127"/>
    </row>
    <row r="62" spans="1:2" ht="20.25" customHeight="1" x14ac:dyDescent="0.15">
      <c r="A62" s="126"/>
      <c r="B62" s="127"/>
    </row>
    <row r="63" spans="1:2" ht="20.25" customHeight="1" x14ac:dyDescent="0.15">
      <c r="A63" s="126"/>
      <c r="B63" s="127"/>
    </row>
    <row r="64" spans="1:2" ht="20.25" customHeight="1" x14ac:dyDescent="0.15">
      <c r="A64" s="126"/>
      <c r="B64" s="127"/>
    </row>
    <row r="65" spans="1:2" ht="20.25" customHeight="1" x14ac:dyDescent="0.15">
      <c r="A65" s="126"/>
      <c r="B65" s="127"/>
    </row>
    <row r="66" spans="1:2" ht="20.25" customHeight="1" x14ac:dyDescent="0.15">
      <c r="A66" s="126"/>
      <c r="B66" s="127"/>
    </row>
    <row r="67" spans="1:2" ht="20.25" customHeight="1" x14ac:dyDescent="0.15">
      <c r="A67" s="126"/>
      <c r="B67" s="127"/>
    </row>
    <row r="68" spans="1:2" ht="20.25" customHeight="1" x14ac:dyDescent="0.15">
      <c r="A68" s="126"/>
      <c r="B68" s="127"/>
    </row>
    <row r="69" spans="1:2" ht="20.25" customHeight="1" x14ac:dyDescent="0.15">
      <c r="A69" s="126"/>
      <c r="B69" s="127"/>
    </row>
    <row r="70" spans="1:2" ht="20.25" customHeight="1" x14ac:dyDescent="0.15">
      <c r="A70" s="126"/>
      <c r="B70" s="127"/>
    </row>
    <row r="71" spans="1:2" ht="20.25" customHeight="1" x14ac:dyDescent="0.15">
      <c r="A71" s="126"/>
      <c r="B71" s="127"/>
    </row>
    <row r="72" spans="1:2" ht="20.25" customHeight="1" x14ac:dyDescent="0.15">
      <c r="A72" s="126"/>
      <c r="B72" s="127"/>
    </row>
    <row r="73" spans="1:2" ht="20.25" customHeight="1" x14ac:dyDescent="0.15">
      <c r="A73" s="126"/>
      <c r="B73" s="127"/>
    </row>
    <row r="74" spans="1:2" ht="20.25" customHeight="1" x14ac:dyDescent="0.15">
      <c r="A74" s="126"/>
      <c r="B74" s="127"/>
    </row>
    <row r="75" spans="1:2" ht="20.25" customHeight="1" x14ac:dyDescent="0.15">
      <c r="A75" s="126"/>
      <c r="B75" s="127"/>
    </row>
    <row r="76" spans="1:2" ht="20.25" customHeight="1" x14ac:dyDescent="0.15">
      <c r="A76" s="126"/>
      <c r="B76" s="127"/>
    </row>
    <row r="77" spans="1:2" ht="20.25" customHeight="1" x14ac:dyDescent="0.15">
      <c r="A77" s="126"/>
      <c r="B77" s="127"/>
    </row>
    <row r="78" spans="1:2" ht="20.25" customHeight="1" x14ac:dyDescent="0.15">
      <c r="A78" s="126"/>
      <c r="B78" s="127"/>
    </row>
    <row r="79" spans="1:2" ht="20.25" customHeight="1" x14ac:dyDescent="0.15">
      <c r="A79" s="126"/>
      <c r="B79" s="127"/>
    </row>
    <row r="80" spans="1:2" ht="20.25" customHeight="1" x14ac:dyDescent="0.15">
      <c r="A80" s="126"/>
      <c r="B80" s="127"/>
    </row>
    <row r="81" spans="1:2" ht="20.25" customHeight="1" x14ac:dyDescent="0.15">
      <c r="A81" s="126"/>
      <c r="B81" s="127"/>
    </row>
    <row r="82" spans="1:2" ht="20.25" customHeight="1" x14ac:dyDescent="0.15">
      <c r="A82" s="126"/>
      <c r="B82" s="127"/>
    </row>
    <row r="83" spans="1:2" ht="20.25" customHeight="1" x14ac:dyDescent="0.15">
      <c r="A83" s="126"/>
      <c r="B83" s="127"/>
    </row>
    <row r="84" spans="1:2" ht="20.25" customHeight="1" x14ac:dyDescent="0.15">
      <c r="A84" s="126"/>
      <c r="B84" s="127"/>
    </row>
    <row r="85" spans="1:2" ht="20.25" customHeight="1" x14ac:dyDescent="0.15">
      <c r="A85" s="126"/>
      <c r="B85" s="127"/>
    </row>
    <row r="86" spans="1:2" ht="20.25" customHeight="1" x14ac:dyDescent="0.15">
      <c r="A86" s="126"/>
      <c r="B86" s="127"/>
    </row>
    <row r="87" spans="1:2" ht="20.25" customHeight="1" x14ac:dyDescent="0.15">
      <c r="A87" s="126"/>
      <c r="B87" s="127"/>
    </row>
    <row r="88" spans="1:2" ht="20.25" customHeight="1" x14ac:dyDescent="0.15">
      <c r="A88" s="126"/>
      <c r="B88" s="127"/>
    </row>
    <row r="89" spans="1:2" ht="20.25" customHeight="1" x14ac:dyDescent="0.15">
      <c r="A89" s="126"/>
      <c r="B89" s="127"/>
    </row>
    <row r="90" spans="1:2" ht="20.25" customHeight="1" x14ac:dyDescent="0.15">
      <c r="A90" s="126"/>
      <c r="B90" s="127"/>
    </row>
    <row r="91" spans="1:2" ht="20.25" customHeight="1" x14ac:dyDescent="0.15">
      <c r="A91" s="126"/>
      <c r="B91" s="127"/>
    </row>
    <row r="92" spans="1:2" ht="20.25" customHeight="1" x14ac:dyDescent="0.15">
      <c r="A92" s="126"/>
      <c r="B92" s="127"/>
    </row>
    <row r="93" spans="1:2" ht="20.25" customHeight="1" x14ac:dyDescent="0.15">
      <c r="A93" s="126"/>
      <c r="B93" s="127"/>
    </row>
    <row r="94" spans="1:2" ht="20.25" customHeight="1" x14ac:dyDescent="0.15">
      <c r="A94" s="126"/>
      <c r="B94" s="127"/>
    </row>
    <row r="95" spans="1:2" ht="20.25" customHeight="1" x14ac:dyDescent="0.15">
      <c r="A95" s="126"/>
      <c r="B95" s="127"/>
    </row>
    <row r="96" spans="1:2" ht="20.25" customHeight="1" x14ac:dyDescent="0.15">
      <c r="A96" s="126"/>
      <c r="B96" s="127"/>
    </row>
    <row r="97" spans="1:2" ht="20.25" customHeight="1" x14ac:dyDescent="0.15">
      <c r="A97" s="126"/>
      <c r="B97" s="127"/>
    </row>
    <row r="98" spans="1:2" ht="20.25" customHeight="1" x14ac:dyDescent="0.15">
      <c r="A98" s="126"/>
      <c r="B98" s="127"/>
    </row>
    <row r="99" spans="1:2" ht="20.25" customHeight="1" x14ac:dyDescent="0.15">
      <c r="A99" s="126"/>
      <c r="B99" s="127"/>
    </row>
    <row r="100" spans="1:2" ht="20.25" customHeight="1" x14ac:dyDescent="0.15">
      <c r="A100" s="126"/>
      <c r="B100" s="127"/>
    </row>
    <row r="101" spans="1:2" ht="20.25" customHeight="1" x14ac:dyDescent="0.15">
      <c r="A101" s="126"/>
      <c r="B101" s="127"/>
    </row>
    <row r="102" spans="1:2" ht="20.25" customHeight="1" x14ac:dyDescent="0.15">
      <c r="A102" s="126"/>
      <c r="B102" s="127"/>
    </row>
    <row r="103" spans="1:2" ht="20.25" customHeight="1" x14ac:dyDescent="0.15">
      <c r="A103" s="126"/>
      <c r="B103" s="127"/>
    </row>
    <row r="104" spans="1:2" ht="20.25" customHeight="1" x14ac:dyDescent="0.15">
      <c r="A104" s="126"/>
      <c r="B104" s="127"/>
    </row>
    <row r="105" spans="1:2" ht="20.25" customHeight="1" x14ac:dyDescent="0.15">
      <c r="A105" s="126"/>
      <c r="B105" s="127"/>
    </row>
    <row r="106" spans="1:2" ht="20.25" customHeight="1" x14ac:dyDescent="0.15">
      <c r="A106" s="126"/>
      <c r="B106" s="127"/>
    </row>
    <row r="107" spans="1:2" ht="20.25" customHeight="1" x14ac:dyDescent="0.15">
      <c r="A107" s="126"/>
      <c r="B107" s="127"/>
    </row>
    <row r="108" spans="1:2" ht="20.25" customHeight="1" x14ac:dyDescent="0.15">
      <c r="A108" s="126"/>
      <c r="B108" s="127"/>
    </row>
    <row r="109" spans="1:2" ht="20.25" customHeight="1" x14ac:dyDescent="0.15">
      <c r="A109" s="126"/>
      <c r="B109" s="127"/>
    </row>
    <row r="110" spans="1:2" ht="20.25" customHeight="1" x14ac:dyDescent="0.15">
      <c r="A110" s="126"/>
      <c r="B110" s="127"/>
    </row>
    <row r="111" spans="1:2" ht="20.25" customHeight="1" x14ac:dyDescent="0.15">
      <c r="A111" s="126"/>
      <c r="B111" s="127"/>
    </row>
    <row r="112" spans="1:2" ht="20.25" customHeight="1" x14ac:dyDescent="0.15">
      <c r="A112" s="126"/>
      <c r="B112" s="127"/>
    </row>
    <row r="113" spans="1:2" ht="20.25" customHeight="1" x14ac:dyDescent="0.15">
      <c r="A113" s="126"/>
      <c r="B113" s="127"/>
    </row>
    <row r="114" spans="1:2" ht="20.25" customHeight="1" x14ac:dyDescent="0.15">
      <c r="A114" s="126"/>
      <c r="B114" s="127"/>
    </row>
    <row r="115" spans="1:2" ht="20.25" customHeight="1" x14ac:dyDescent="0.15">
      <c r="A115" s="126"/>
      <c r="B115" s="127"/>
    </row>
    <row r="116" spans="1:2" ht="20.25" customHeight="1" x14ac:dyDescent="0.15">
      <c r="A116" s="126"/>
      <c r="B116" s="127"/>
    </row>
    <row r="117" spans="1:2" ht="20.25" customHeight="1" x14ac:dyDescent="0.15">
      <c r="A117" s="126"/>
      <c r="B117" s="127"/>
    </row>
    <row r="118" spans="1:2" ht="20.25" customHeight="1" x14ac:dyDescent="0.15">
      <c r="A118" s="126"/>
      <c r="B118" s="127"/>
    </row>
    <row r="119" spans="1:2" ht="20.25" customHeight="1" x14ac:dyDescent="0.15">
      <c r="A119" s="126"/>
      <c r="B119" s="127"/>
    </row>
    <row r="120" spans="1:2" ht="20.25" customHeight="1" x14ac:dyDescent="0.15">
      <c r="A120" s="126"/>
      <c r="B120" s="127"/>
    </row>
    <row r="121" spans="1:2" ht="20.25" customHeight="1" x14ac:dyDescent="0.15">
      <c r="A121" s="126"/>
      <c r="B121" s="127"/>
    </row>
    <row r="122" spans="1:2" ht="20.25" customHeight="1" x14ac:dyDescent="0.15">
      <c r="A122" s="126"/>
      <c r="B122" s="127"/>
    </row>
    <row r="123" spans="1:2" ht="20.25" customHeight="1" x14ac:dyDescent="0.15">
      <c r="A123" s="126"/>
      <c r="B123" s="127"/>
    </row>
    <row r="124" spans="1:2" ht="20.25" customHeight="1" x14ac:dyDescent="0.15">
      <c r="A124" s="126"/>
      <c r="B124" s="127"/>
    </row>
    <row r="125" spans="1:2" ht="20.25" customHeight="1" x14ac:dyDescent="0.15">
      <c r="A125" s="126"/>
      <c r="B125" s="127"/>
    </row>
    <row r="126" spans="1:2" ht="20.25" customHeight="1" x14ac:dyDescent="0.15">
      <c r="A126" s="126"/>
      <c r="B126" s="127"/>
    </row>
    <row r="127" spans="1:2" ht="20.25" customHeight="1" x14ac:dyDescent="0.15">
      <c r="A127" s="126"/>
      <c r="B127" s="127"/>
    </row>
    <row r="128" spans="1:2" ht="20.25" customHeight="1" x14ac:dyDescent="0.15">
      <c r="A128" s="126"/>
      <c r="B128" s="127"/>
    </row>
    <row r="129" spans="1:2" ht="20.25" customHeight="1" x14ac:dyDescent="0.15">
      <c r="A129" s="126"/>
      <c r="B129" s="127"/>
    </row>
    <row r="130" spans="1:2" ht="20.25" customHeight="1" x14ac:dyDescent="0.15">
      <c r="A130" s="126"/>
      <c r="B130" s="127"/>
    </row>
    <row r="131" spans="1:2" ht="20.25" customHeight="1" x14ac:dyDescent="0.15">
      <c r="A131" s="126"/>
      <c r="B131" s="127"/>
    </row>
    <row r="132" spans="1:2" ht="20.25" customHeight="1" x14ac:dyDescent="0.15">
      <c r="A132" s="126"/>
      <c r="B132" s="127"/>
    </row>
    <row r="133" spans="1:2" ht="20.25" customHeight="1" x14ac:dyDescent="0.15">
      <c r="A133" s="126"/>
      <c r="B133" s="127"/>
    </row>
    <row r="134" spans="1:2" ht="20.25" customHeight="1" x14ac:dyDescent="0.15">
      <c r="A134" s="126"/>
      <c r="B134" s="127"/>
    </row>
    <row r="135" spans="1:2" ht="20.25" customHeight="1" x14ac:dyDescent="0.15">
      <c r="A135" s="126"/>
      <c r="B135" s="127"/>
    </row>
    <row r="136" spans="1:2" ht="20.25" customHeight="1" x14ac:dyDescent="0.15">
      <c r="A136" s="126"/>
      <c r="B136" s="127"/>
    </row>
    <row r="137" spans="1:2" ht="20.25" customHeight="1" x14ac:dyDescent="0.15">
      <c r="A137" s="126"/>
      <c r="B137" s="127"/>
    </row>
    <row r="138" spans="1:2" ht="20.25" customHeight="1" x14ac:dyDescent="0.15">
      <c r="A138" s="126"/>
      <c r="B138" s="127"/>
    </row>
    <row r="139" spans="1:2" ht="20.25" customHeight="1" x14ac:dyDescent="0.15">
      <c r="A139" s="126"/>
      <c r="B139" s="127"/>
    </row>
    <row r="140" spans="1:2" ht="20.25" customHeight="1" x14ac:dyDescent="0.15">
      <c r="A140" s="126"/>
      <c r="B140" s="127"/>
    </row>
    <row r="141" spans="1:2" ht="20.25" customHeight="1" x14ac:dyDescent="0.15">
      <c r="A141" s="126"/>
      <c r="B141" s="127"/>
    </row>
    <row r="142" spans="1:2" ht="20.25" customHeight="1" x14ac:dyDescent="0.15">
      <c r="A142" s="126"/>
      <c r="B142" s="127"/>
    </row>
    <row r="143" spans="1:2" ht="20.25" customHeight="1" x14ac:dyDescent="0.15">
      <c r="A143" s="126"/>
      <c r="B143" s="127"/>
    </row>
    <row r="144" spans="1:2" ht="20.25" customHeight="1" x14ac:dyDescent="0.15">
      <c r="A144" s="126"/>
      <c r="B144" s="127"/>
    </row>
    <row r="145" spans="1:2" ht="20.25" customHeight="1" x14ac:dyDescent="0.15">
      <c r="A145" s="126"/>
      <c r="B145" s="127"/>
    </row>
    <row r="146" spans="1:2" ht="20.25" customHeight="1" x14ac:dyDescent="0.15">
      <c r="A146" s="126"/>
      <c r="B146" s="127"/>
    </row>
    <row r="147" spans="1:2" ht="20.25" customHeight="1" x14ac:dyDescent="0.15">
      <c r="A147" s="126"/>
      <c r="B147" s="127"/>
    </row>
    <row r="148" spans="1:2" ht="20.25" customHeight="1" x14ac:dyDescent="0.15">
      <c r="A148" s="126"/>
      <c r="B148" s="127"/>
    </row>
    <row r="149" spans="1:2" ht="20.25" customHeight="1" x14ac:dyDescent="0.15">
      <c r="A149" s="126"/>
      <c r="B149" s="127"/>
    </row>
    <row r="150" spans="1:2" ht="20.25" customHeight="1" x14ac:dyDescent="0.15">
      <c r="A150" s="126"/>
      <c r="B150" s="127"/>
    </row>
    <row r="151" spans="1:2" ht="20.25" customHeight="1" x14ac:dyDescent="0.15">
      <c r="A151" s="126"/>
      <c r="B151" s="127"/>
    </row>
    <row r="152" spans="1:2" ht="20.25" customHeight="1" x14ac:dyDescent="0.15">
      <c r="A152" s="126"/>
      <c r="B152" s="127"/>
    </row>
    <row r="153" spans="1:2" ht="20.25" customHeight="1" x14ac:dyDescent="0.15">
      <c r="A153" s="126"/>
      <c r="B153" s="127"/>
    </row>
    <row r="154" spans="1:2" ht="20.25" customHeight="1" x14ac:dyDescent="0.15">
      <c r="A154" s="126"/>
      <c r="B154" s="127"/>
    </row>
    <row r="155" spans="1:2" ht="20.25" customHeight="1" x14ac:dyDescent="0.15">
      <c r="A155" s="126"/>
      <c r="B155" s="127"/>
    </row>
    <row r="156" spans="1:2" ht="20.25" customHeight="1" x14ac:dyDescent="0.15">
      <c r="A156" s="126"/>
      <c r="B156" s="127"/>
    </row>
    <row r="157" spans="1:2" ht="20.25" customHeight="1" x14ac:dyDescent="0.15">
      <c r="A157" s="126"/>
      <c r="B157" s="127"/>
    </row>
    <row r="158" spans="1:2" ht="20.25" customHeight="1" x14ac:dyDescent="0.15">
      <c r="A158" s="126"/>
      <c r="B158" s="127"/>
    </row>
    <row r="159" spans="1:2" ht="20.25" customHeight="1" x14ac:dyDescent="0.15">
      <c r="A159" s="126"/>
      <c r="B159" s="127"/>
    </row>
    <row r="160" spans="1:2" ht="20.25" customHeight="1" x14ac:dyDescent="0.15">
      <c r="A160" s="126"/>
      <c r="B160" s="127"/>
    </row>
    <row r="161" spans="1:2" ht="20.25" customHeight="1" x14ac:dyDescent="0.15">
      <c r="A161" s="126"/>
      <c r="B161" s="127"/>
    </row>
    <row r="162" spans="1:2" ht="20.25" customHeight="1" x14ac:dyDescent="0.15">
      <c r="A162" s="126"/>
      <c r="B162" s="127"/>
    </row>
    <row r="163" spans="1:2" ht="20.25" customHeight="1" x14ac:dyDescent="0.15">
      <c r="A163" s="126"/>
      <c r="B163" s="127"/>
    </row>
    <row r="164" spans="1:2" ht="20.25" customHeight="1" x14ac:dyDescent="0.15">
      <c r="A164" s="126"/>
      <c r="B164" s="127"/>
    </row>
    <row r="165" spans="1:2" ht="20.25" customHeight="1" x14ac:dyDescent="0.15">
      <c r="A165" s="126"/>
      <c r="B165" s="127"/>
    </row>
    <row r="166" spans="1:2" ht="20.25" customHeight="1" x14ac:dyDescent="0.15">
      <c r="A166" s="126"/>
      <c r="B166" s="127"/>
    </row>
    <row r="167" spans="1:2" ht="20.25" customHeight="1" x14ac:dyDescent="0.15">
      <c r="A167" s="126"/>
      <c r="B167" s="127"/>
    </row>
    <row r="168" spans="1:2" ht="20.25" customHeight="1" x14ac:dyDescent="0.15">
      <c r="A168" s="126"/>
      <c r="B168" s="127"/>
    </row>
    <row r="169" spans="1:2" ht="20.25" customHeight="1" x14ac:dyDescent="0.15">
      <c r="A169" s="126"/>
      <c r="B169" s="127"/>
    </row>
    <row r="170" spans="1:2" ht="20.25" customHeight="1" x14ac:dyDescent="0.15">
      <c r="A170" s="126"/>
      <c r="B170" s="127"/>
    </row>
    <row r="171" spans="1:2" ht="20.25" customHeight="1" x14ac:dyDescent="0.15">
      <c r="A171" s="126"/>
      <c r="B171" s="127"/>
    </row>
    <row r="172" spans="1:2" ht="20.25" customHeight="1" x14ac:dyDescent="0.15">
      <c r="A172" s="126"/>
      <c r="B172" s="127"/>
    </row>
    <row r="173" spans="1:2" ht="20.25" customHeight="1" x14ac:dyDescent="0.15">
      <c r="A173" s="126"/>
      <c r="B173" s="127"/>
    </row>
    <row r="174" spans="1:2" ht="20.25" customHeight="1" x14ac:dyDescent="0.15">
      <c r="A174" s="126"/>
      <c r="B174" s="127"/>
    </row>
    <row r="175" spans="1:2" ht="20.25" customHeight="1" x14ac:dyDescent="0.15">
      <c r="A175" s="126"/>
      <c r="B175" s="127"/>
    </row>
    <row r="176" spans="1:2" ht="20.25" customHeight="1" x14ac:dyDescent="0.15">
      <c r="A176" s="126"/>
      <c r="B176" s="127"/>
    </row>
    <row r="177" spans="1:2" ht="20.25" customHeight="1" x14ac:dyDescent="0.15">
      <c r="A177" s="126"/>
      <c r="B177" s="127"/>
    </row>
    <row r="178" spans="1:2" ht="20.25" customHeight="1" x14ac:dyDescent="0.15">
      <c r="A178" s="126"/>
      <c r="B178" s="127"/>
    </row>
    <row r="179" spans="1:2" ht="20.25" customHeight="1" x14ac:dyDescent="0.15">
      <c r="A179" s="126"/>
      <c r="B179" s="127"/>
    </row>
    <row r="180" spans="1:2" ht="20.25" customHeight="1" x14ac:dyDescent="0.15">
      <c r="A180" s="126"/>
      <c r="B180" s="127"/>
    </row>
    <row r="181" spans="1:2" ht="20.25" customHeight="1" x14ac:dyDescent="0.15">
      <c r="A181" s="126"/>
      <c r="B181" s="127"/>
    </row>
    <row r="182" spans="1:2" ht="20.25" customHeight="1" x14ac:dyDescent="0.15">
      <c r="A182" s="126"/>
      <c r="B182" s="127"/>
    </row>
    <row r="183" spans="1:2" ht="20.25" customHeight="1" x14ac:dyDescent="0.15">
      <c r="A183" s="126"/>
      <c r="B183" s="127"/>
    </row>
    <row r="184" spans="1:2" ht="20.25" customHeight="1" x14ac:dyDescent="0.15">
      <c r="A184" s="126"/>
      <c r="B184" s="127"/>
    </row>
    <row r="185" spans="1:2" ht="20.25" customHeight="1" x14ac:dyDescent="0.15">
      <c r="A185" s="126"/>
      <c r="B185" s="127"/>
    </row>
    <row r="186" spans="1:2" ht="20.25" customHeight="1" x14ac:dyDescent="0.15">
      <c r="A186" s="126"/>
      <c r="B186" s="127"/>
    </row>
    <row r="187" spans="1:2" ht="20.25" customHeight="1" x14ac:dyDescent="0.15">
      <c r="A187" s="126"/>
      <c r="B187" s="127"/>
    </row>
    <row r="188" spans="1:2" ht="20.25" customHeight="1" x14ac:dyDescent="0.15">
      <c r="A188" s="126"/>
      <c r="B188" s="127"/>
    </row>
    <row r="189" spans="1:2" ht="20.25" customHeight="1" x14ac:dyDescent="0.15">
      <c r="A189" s="126"/>
      <c r="B189" s="127"/>
    </row>
    <row r="190" spans="1:2" ht="20.25" customHeight="1" x14ac:dyDescent="0.15">
      <c r="A190" s="126"/>
      <c r="B190" s="127"/>
    </row>
    <row r="191" spans="1:2" ht="20.25" customHeight="1" x14ac:dyDescent="0.15">
      <c r="A191" s="126"/>
      <c r="B191" s="127"/>
    </row>
    <row r="192" spans="1:2" ht="20.25" customHeight="1" x14ac:dyDescent="0.15">
      <c r="A192" s="126"/>
      <c r="B192" s="127"/>
    </row>
    <row r="193" spans="1:2" ht="20.25" customHeight="1" x14ac:dyDescent="0.15">
      <c r="A193" s="126"/>
      <c r="B193" s="127"/>
    </row>
    <row r="194" spans="1:2" ht="20.25" customHeight="1" x14ac:dyDescent="0.15">
      <c r="A194" s="126"/>
      <c r="B194" s="127"/>
    </row>
    <row r="195" spans="1:2" ht="20.25" customHeight="1" x14ac:dyDescent="0.15">
      <c r="A195" s="126"/>
      <c r="B195" s="127"/>
    </row>
    <row r="196" spans="1:2" ht="20.25" customHeight="1" x14ac:dyDescent="0.15">
      <c r="A196" s="126"/>
      <c r="B196" s="127"/>
    </row>
    <row r="197" spans="1:2" ht="20.25" customHeight="1" x14ac:dyDescent="0.15">
      <c r="A197" s="126"/>
      <c r="B197" s="127"/>
    </row>
    <row r="198" spans="1:2" ht="20.25" customHeight="1" x14ac:dyDescent="0.15">
      <c r="A198" s="126"/>
      <c r="B198" s="127"/>
    </row>
    <row r="199" spans="1:2" ht="20.25" customHeight="1" x14ac:dyDescent="0.15">
      <c r="A199" s="126"/>
      <c r="B199" s="127"/>
    </row>
    <row r="200" spans="1:2" ht="20.25" customHeight="1" x14ac:dyDescent="0.15">
      <c r="A200" s="126"/>
      <c r="B200" s="127"/>
    </row>
    <row r="201" spans="1:2" ht="20.25" customHeight="1" x14ac:dyDescent="0.15">
      <c r="A201" s="126"/>
      <c r="B201" s="127"/>
    </row>
    <row r="202" spans="1:2" ht="20.25" customHeight="1" x14ac:dyDescent="0.15">
      <c r="A202" s="126"/>
      <c r="B202" s="127"/>
    </row>
    <row r="203" spans="1:2" ht="20.25" customHeight="1" x14ac:dyDescent="0.15">
      <c r="A203" s="126"/>
      <c r="B203" s="127"/>
    </row>
    <row r="204" spans="1:2" ht="20.25" customHeight="1" x14ac:dyDescent="0.15">
      <c r="A204" s="126"/>
      <c r="B204" s="127"/>
    </row>
    <row r="205" spans="1:2" ht="20.25" customHeight="1" x14ac:dyDescent="0.15">
      <c r="A205" s="126"/>
      <c r="B205" s="127"/>
    </row>
    <row r="206" spans="1:2" ht="20.25" customHeight="1" x14ac:dyDescent="0.15">
      <c r="A206" s="126"/>
      <c r="B206" s="127"/>
    </row>
    <row r="207" spans="1:2" ht="20.25" customHeight="1" x14ac:dyDescent="0.15">
      <c r="A207" s="126"/>
      <c r="B207" s="127"/>
    </row>
    <row r="208" spans="1:2" ht="20.25" customHeight="1" x14ac:dyDescent="0.15">
      <c r="A208" s="126"/>
      <c r="B208" s="127"/>
    </row>
    <row r="209" spans="1:2" ht="20.25" customHeight="1" x14ac:dyDescent="0.15">
      <c r="A209" s="126"/>
      <c r="B209" s="127"/>
    </row>
    <row r="210" spans="1:2" ht="20.25" customHeight="1" x14ac:dyDescent="0.15">
      <c r="A210" s="126"/>
      <c r="B210" s="127"/>
    </row>
    <row r="211" spans="1:2" ht="20.25" customHeight="1" x14ac:dyDescent="0.15">
      <c r="A211" s="126"/>
      <c r="B211" s="127"/>
    </row>
    <row r="212" spans="1:2" ht="20.25" customHeight="1" x14ac:dyDescent="0.15">
      <c r="A212" s="126"/>
      <c r="B212" s="127"/>
    </row>
    <row r="213" spans="1:2" ht="20.25" customHeight="1" x14ac:dyDescent="0.15">
      <c r="A213" s="126"/>
      <c r="B213" s="127"/>
    </row>
    <row r="214" spans="1:2" ht="20.25" customHeight="1" x14ac:dyDescent="0.15">
      <c r="A214" s="126"/>
      <c r="B214" s="127"/>
    </row>
    <row r="215" spans="1:2" ht="20.25" customHeight="1" x14ac:dyDescent="0.15">
      <c r="A215" s="126"/>
      <c r="B215" s="127"/>
    </row>
    <row r="216" spans="1:2" ht="20.25" customHeight="1" x14ac:dyDescent="0.15">
      <c r="A216" s="126"/>
      <c r="B216" s="127"/>
    </row>
    <row r="217" spans="1:2" ht="20.25" customHeight="1" x14ac:dyDescent="0.15">
      <c r="A217" s="126"/>
      <c r="B217" s="127"/>
    </row>
    <row r="218" spans="1:2" ht="20.25" customHeight="1" x14ac:dyDescent="0.15">
      <c r="A218" s="126"/>
      <c r="B218" s="127"/>
    </row>
    <row r="219" spans="1:2" ht="20.25" customHeight="1" x14ac:dyDescent="0.15">
      <c r="A219" s="126"/>
      <c r="B219" s="127"/>
    </row>
    <row r="220" spans="1:2" ht="20.25" customHeight="1" x14ac:dyDescent="0.15">
      <c r="A220" s="126"/>
      <c r="B220" s="127"/>
    </row>
    <row r="221" spans="1:2" ht="20.25" customHeight="1" x14ac:dyDescent="0.15">
      <c r="A221" s="126"/>
      <c r="B221" s="127"/>
    </row>
    <row r="222" spans="1:2" ht="20.25" customHeight="1" x14ac:dyDescent="0.15">
      <c r="A222" s="126"/>
      <c r="B222" s="127"/>
    </row>
    <row r="223" spans="1:2" ht="20.25" customHeight="1" x14ac:dyDescent="0.15">
      <c r="A223" s="126"/>
      <c r="B223" s="127"/>
    </row>
    <row r="224" spans="1:2" ht="20.25" customHeight="1" x14ac:dyDescent="0.15">
      <c r="A224" s="126"/>
      <c r="B224" s="127"/>
    </row>
    <row r="225" spans="1:2" ht="20.25" customHeight="1" x14ac:dyDescent="0.15">
      <c r="A225" s="126"/>
      <c r="B225" s="127"/>
    </row>
    <row r="226" spans="1:2" ht="20.25" customHeight="1" x14ac:dyDescent="0.15">
      <c r="A226" s="126"/>
      <c r="B226" s="127"/>
    </row>
    <row r="227" spans="1:2" ht="20.25" customHeight="1" x14ac:dyDescent="0.15">
      <c r="A227" s="126"/>
      <c r="B227" s="127"/>
    </row>
    <row r="228" spans="1:2" ht="20.25" customHeight="1" x14ac:dyDescent="0.15">
      <c r="A228" s="126"/>
      <c r="B228" s="127"/>
    </row>
    <row r="229" spans="1:2" ht="20.25" customHeight="1" x14ac:dyDescent="0.15">
      <c r="A229" s="126"/>
      <c r="B229" s="127"/>
    </row>
    <row r="230" spans="1:2" ht="20.25" customHeight="1" x14ac:dyDescent="0.15">
      <c r="A230" s="126"/>
      <c r="B230" s="127"/>
    </row>
    <row r="231" spans="1:2" ht="20.25" customHeight="1" x14ac:dyDescent="0.15">
      <c r="A231" s="126"/>
      <c r="B231" s="127"/>
    </row>
    <row r="232" spans="1:2" ht="20.25" customHeight="1" x14ac:dyDescent="0.15">
      <c r="A232" s="126"/>
      <c r="B232" s="127"/>
    </row>
    <row r="233" spans="1:2" ht="20.25" customHeight="1" x14ac:dyDescent="0.15">
      <c r="A233" s="126"/>
      <c r="B233" s="127"/>
    </row>
    <row r="234" spans="1:2" ht="20.25" customHeight="1" x14ac:dyDescent="0.15">
      <c r="A234" s="126"/>
      <c r="B234" s="127"/>
    </row>
    <row r="235" spans="1:2" ht="20.25" customHeight="1" x14ac:dyDescent="0.15">
      <c r="A235" s="126"/>
      <c r="B235" s="127"/>
    </row>
    <row r="236" spans="1:2" ht="20.25" customHeight="1" x14ac:dyDescent="0.15">
      <c r="A236" s="126"/>
      <c r="B236" s="127"/>
    </row>
    <row r="237" spans="1:2" ht="20.25" customHeight="1" x14ac:dyDescent="0.15">
      <c r="A237" s="126"/>
      <c r="B237" s="127"/>
    </row>
    <row r="238" spans="1:2" ht="20.25" customHeight="1" x14ac:dyDescent="0.15">
      <c r="A238" s="126"/>
      <c r="B238" s="127"/>
    </row>
    <row r="239" spans="1:2" ht="20.25" customHeight="1" x14ac:dyDescent="0.15">
      <c r="A239" s="126"/>
      <c r="B239" s="127"/>
    </row>
    <row r="240" spans="1:2" ht="20.25" customHeight="1" x14ac:dyDescent="0.15">
      <c r="A240" s="126"/>
      <c r="B240" s="127"/>
    </row>
    <row r="241" spans="1:2" ht="20.25" customHeight="1" x14ac:dyDescent="0.15">
      <c r="A241" s="126"/>
      <c r="B241" s="127"/>
    </row>
    <row r="242" spans="1:2" ht="20.25" customHeight="1" x14ac:dyDescent="0.15">
      <c r="A242" s="126"/>
      <c r="B242" s="127"/>
    </row>
    <row r="243" spans="1:2" ht="20.25" customHeight="1" x14ac:dyDescent="0.15">
      <c r="A243" s="126"/>
      <c r="B243" s="127"/>
    </row>
    <row r="244" spans="1:2" ht="20.25" customHeight="1" x14ac:dyDescent="0.15">
      <c r="A244" s="126"/>
      <c r="B244" s="127"/>
    </row>
    <row r="245" spans="1:2" ht="20.25" customHeight="1" x14ac:dyDescent="0.15">
      <c r="A245" s="126"/>
      <c r="B245" s="127"/>
    </row>
    <row r="246" spans="1:2" ht="20.25" customHeight="1" x14ac:dyDescent="0.15">
      <c r="A246" s="126"/>
      <c r="B246" s="127"/>
    </row>
    <row r="247" spans="1:2" ht="20.25" customHeight="1" x14ac:dyDescent="0.15">
      <c r="A247" s="126"/>
      <c r="B247" s="127"/>
    </row>
    <row r="248" spans="1:2" ht="20.25" customHeight="1" x14ac:dyDescent="0.15">
      <c r="A248" s="126"/>
      <c r="B248" s="127"/>
    </row>
    <row r="249" spans="1:2" ht="20.25" customHeight="1" x14ac:dyDescent="0.15">
      <c r="A249" s="126"/>
      <c r="B249" s="127"/>
    </row>
    <row r="250" spans="1:2" ht="20.25" customHeight="1" x14ac:dyDescent="0.15">
      <c r="A250" s="126"/>
      <c r="B250" s="127"/>
    </row>
    <row r="251" spans="1:2" ht="20.25" customHeight="1" x14ac:dyDescent="0.15">
      <c r="A251" s="126"/>
      <c r="B251" s="127"/>
    </row>
    <row r="252" spans="1:2" ht="20.25" customHeight="1" x14ac:dyDescent="0.15">
      <c r="A252" s="126"/>
      <c r="B252" s="127"/>
    </row>
    <row r="253" spans="1:2" ht="20.25" customHeight="1" x14ac:dyDescent="0.15">
      <c r="A253" s="126"/>
      <c r="B253" s="127"/>
    </row>
    <row r="254" spans="1:2" ht="20.25" customHeight="1" x14ac:dyDescent="0.15">
      <c r="A254" s="126"/>
      <c r="B254" s="127"/>
    </row>
    <row r="255" spans="1:2" ht="20.25" customHeight="1" x14ac:dyDescent="0.15">
      <c r="A255" s="126"/>
      <c r="B255" s="127"/>
    </row>
    <row r="256" spans="1:2" ht="20.25" customHeight="1" x14ac:dyDescent="0.15">
      <c r="A256" s="126"/>
      <c r="B256" s="127"/>
    </row>
    <row r="257" spans="1:2" ht="20.25" customHeight="1" x14ac:dyDescent="0.15">
      <c r="A257" s="126"/>
      <c r="B257" s="127"/>
    </row>
    <row r="258" spans="1:2" ht="20.25" customHeight="1" x14ac:dyDescent="0.15">
      <c r="A258" s="126"/>
      <c r="B258" s="127"/>
    </row>
    <row r="259" spans="1:2" ht="20.25" customHeight="1" x14ac:dyDescent="0.15">
      <c r="A259" s="126"/>
      <c r="B259" s="127"/>
    </row>
    <row r="260" spans="1:2" ht="20.25" customHeight="1" x14ac:dyDescent="0.15">
      <c r="A260" s="126"/>
      <c r="B260" s="127"/>
    </row>
    <row r="261" spans="1:2" ht="20.25" customHeight="1" x14ac:dyDescent="0.15">
      <c r="A261" s="126"/>
      <c r="B261" s="127"/>
    </row>
    <row r="262" spans="1:2" ht="20.25" customHeight="1" x14ac:dyDescent="0.15">
      <c r="A262" s="126"/>
      <c r="B262" s="127"/>
    </row>
    <row r="263" spans="1:2" ht="20.25" customHeight="1" x14ac:dyDescent="0.15">
      <c r="A263" s="126"/>
      <c r="B263" s="127"/>
    </row>
    <row r="264" spans="1:2" ht="20.25" customHeight="1" x14ac:dyDescent="0.15">
      <c r="A264" s="126"/>
      <c r="B264" s="127"/>
    </row>
    <row r="265" spans="1:2" ht="20.25" customHeight="1" x14ac:dyDescent="0.15">
      <c r="A265" s="126"/>
      <c r="B265" s="127"/>
    </row>
    <row r="266" spans="1:2" ht="20.25" customHeight="1" x14ac:dyDescent="0.15">
      <c r="A266" s="126"/>
      <c r="B266" s="127"/>
    </row>
    <row r="267" spans="1:2" ht="20.25" customHeight="1" x14ac:dyDescent="0.15">
      <c r="A267" s="126"/>
      <c r="B267" s="127"/>
    </row>
    <row r="268" spans="1:2" ht="20.25" customHeight="1" x14ac:dyDescent="0.15">
      <c r="A268" s="126"/>
      <c r="B268" s="127"/>
    </row>
    <row r="269" spans="1:2" ht="20.25" customHeight="1" x14ac:dyDescent="0.15">
      <c r="A269" s="126"/>
      <c r="B269" s="127"/>
    </row>
    <row r="270" spans="1:2" ht="20.25" customHeight="1" x14ac:dyDescent="0.15">
      <c r="A270" s="126"/>
      <c r="B270" s="127"/>
    </row>
    <row r="271" spans="1:2" ht="20.25" customHeight="1" x14ac:dyDescent="0.15">
      <c r="A271" s="126"/>
      <c r="B271" s="127"/>
    </row>
    <row r="272" spans="1:2" ht="20.25" customHeight="1" x14ac:dyDescent="0.15">
      <c r="A272" s="126"/>
      <c r="B272" s="127"/>
    </row>
    <row r="273" spans="1:2" ht="20.25" customHeight="1" x14ac:dyDescent="0.15">
      <c r="A273" s="126"/>
      <c r="B273" s="127"/>
    </row>
    <row r="274" spans="1:2" ht="20.25" customHeight="1" x14ac:dyDescent="0.15">
      <c r="A274" s="126"/>
      <c r="B274" s="127"/>
    </row>
    <row r="275" spans="1:2" ht="20.25" customHeight="1" x14ac:dyDescent="0.15">
      <c r="A275" s="126"/>
      <c r="B275" s="127"/>
    </row>
    <row r="276" spans="1:2" ht="20.25" customHeight="1" x14ac:dyDescent="0.15">
      <c r="A276" s="126"/>
      <c r="B276" s="127"/>
    </row>
    <row r="277" spans="1:2" ht="20.25" customHeight="1" x14ac:dyDescent="0.15">
      <c r="A277" s="126"/>
      <c r="B277" s="127"/>
    </row>
    <row r="278" spans="1:2" ht="20.25" customHeight="1" x14ac:dyDescent="0.15">
      <c r="A278" s="126"/>
      <c r="B278" s="127"/>
    </row>
    <row r="279" spans="1:2" ht="20.25" customHeight="1" x14ac:dyDescent="0.15">
      <c r="A279" s="126"/>
      <c r="B279" s="127"/>
    </row>
    <row r="280" spans="1:2" ht="20.25" customHeight="1" x14ac:dyDescent="0.15">
      <c r="A280" s="126"/>
      <c r="B280" s="127"/>
    </row>
    <row r="281" spans="1:2" ht="20.25" customHeight="1" x14ac:dyDescent="0.15">
      <c r="A281" s="126"/>
      <c r="B281" s="127"/>
    </row>
    <row r="282" spans="1:2" ht="20.25" customHeight="1" x14ac:dyDescent="0.15">
      <c r="A282" s="126"/>
      <c r="B282" s="127"/>
    </row>
    <row r="283" spans="1:2" ht="20.25" customHeight="1" x14ac:dyDescent="0.15">
      <c r="A283" s="126"/>
      <c r="B283" s="127"/>
    </row>
    <row r="284" spans="1:2" ht="20.25" customHeight="1" x14ac:dyDescent="0.15">
      <c r="A284" s="126"/>
      <c r="B284" s="127"/>
    </row>
    <row r="285" spans="1:2" ht="20.25" customHeight="1" x14ac:dyDescent="0.15">
      <c r="A285" s="126"/>
      <c r="B285" s="127"/>
    </row>
    <row r="286" spans="1:2" ht="20.25" customHeight="1" x14ac:dyDescent="0.15">
      <c r="A286" s="126"/>
      <c r="B286" s="127"/>
    </row>
    <row r="287" spans="1:2" ht="20.25" customHeight="1" x14ac:dyDescent="0.15">
      <c r="A287" s="126"/>
      <c r="B287" s="127"/>
    </row>
    <row r="288" spans="1:2" ht="20.25" customHeight="1" x14ac:dyDescent="0.15">
      <c r="A288" s="126"/>
      <c r="B288" s="127"/>
    </row>
    <row r="289" spans="1:2" ht="20.25" customHeight="1" x14ac:dyDescent="0.15">
      <c r="A289" s="126"/>
      <c r="B289" s="127"/>
    </row>
    <row r="290" spans="1:2" ht="20.25" customHeight="1" x14ac:dyDescent="0.15">
      <c r="A290" s="126"/>
      <c r="B290" s="127"/>
    </row>
    <row r="291" spans="1:2" ht="20.25" customHeight="1" x14ac:dyDescent="0.15">
      <c r="A291" s="126"/>
      <c r="B291" s="127"/>
    </row>
    <row r="292" spans="1:2" ht="20.25" customHeight="1" x14ac:dyDescent="0.15">
      <c r="A292" s="126"/>
      <c r="B292" s="127"/>
    </row>
    <row r="293" spans="1:2" ht="20.25" customHeight="1" x14ac:dyDescent="0.15">
      <c r="A293" s="126"/>
      <c r="B293" s="127"/>
    </row>
    <row r="294" spans="1:2" ht="20.25" customHeight="1" x14ac:dyDescent="0.15">
      <c r="A294" s="126"/>
      <c r="B294" s="127"/>
    </row>
    <row r="295" spans="1:2" ht="20.25" customHeight="1" x14ac:dyDescent="0.15">
      <c r="A295" s="126"/>
      <c r="B295" s="127"/>
    </row>
    <row r="296" spans="1:2" ht="20.25" customHeight="1" x14ac:dyDescent="0.15">
      <c r="A296" s="126"/>
      <c r="B296" s="127"/>
    </row>
    <row r="297" spans="1:2" ht="20.25" customHeight="1" x14ac:dyDescent="0.15">
      <c r="A297" s="126"/>
      <c r="B297" s="127"/>
    </row>
    <row r="298" spans="1:2" ht="20.25" customHeight="1" x14ac:dyDescent="0.15">
      <c r="A298" s="126"/>
      <c r="B298" s="127"/>
    </row>
    <row r="299" spans="1:2" ht="20.25" customHeight="1" x14ac:dyDescent="0.15">
      <c r="A299" s="126"/>
      <c r="B299" s="127"/>
    </row>
    <row r="300" spans="1:2" ht="20.25" customHeight="1" x14ac:dyDescent="0.15">
      <c r="A300" s="126"/>
      <c r="B300" s="127"/>
    </row>
    <row r="301" spans="1:2" ht="20.25" customHeight="1" x14ac:dyDescent="0.15">
      <c r="A301" s="126"/>
      <c r="B301" s="127"/>
    </row>
    <row r="302" spans="1:2" ht="20.25" customHeight="1" x14ac:dyDescent="0.15">
      <c r="A302" s="126"/>
      <c r="B302" s="127"/>
    </row>
    <row r="303" spans="1:2" ht="20.25" customHeight="1" x14ac:dyDescent="0.15">
      <c r="A303" s="126"/>
      <c r="B303" s="127"/>
    </row>
    <row r="304" spans="1:2" ht="20.25" customHeight="1" x14ac:dyDescent="0.15">
      <c r="A304" s="126"/>
      <c r="B304" s="127"/>
    </row>
    <row r="305" spans="1:2" ht="20.25" customHeight="1" x14ac:dyDescent="0.15">
      <c r="A305" s="126"/>
      <c r="B305" s="127"/>
    </row>
    <row r="306" spans="1:2" ht="20.25" customHeight="1" x14ac:dyDescent="0.15">
      <c r="A306" s="126"/>
      <c r="B306" s="127"/>
    </row>
    <row r="307" spans="1:2" ht="20.25" customHeight="1" x14ac:dyDescent="0.15">
      <c r="A307" s="126"/>
      <c r="B307" s="127"/>
    </row>
    <row r="308" spans="1:2" ht="20.25" customHeight="1" x14ac:dyDescent="0.15">
      <c r="A308" s="126"/>
      <c r="B308" s="127"/>
    </row>
    <row r="309" spans="1:2" ht="20.25" customHeight="1" x14ac:dyDescent="0.15">
      <c r="A309" s="126"/>
      <c r="B309" s="127"/>
    </row>
    <row r="310" spans="1:2" ht="20.25" customHeight="1" x14ac:dyDescent="0.15">
      <c r="A310" s="126"/>
      <c r="B310" s="127"/>
    </row>
    <row r="311" spans="1:2" ht="20.25" customHeight="1" x14ac:dyDescent="0.15">
      <c r="A311" s="126"/>
      <c r="B311" s="127"/>
    </row>
    <row r="312" spans="1:2" ht="20.25" customHeight="1" x14ac:dyDescent="0.15">
      <c r="A312" s="126"/>
      <c r="B312" s="127"/>
    </row>
    <row r="313" spans="1:2" ht="20.25" customHeight="1" x14ac:dyDescent="0.15">
      <c r="A313" s="126"/>
      <c r="B313" s="127"/>
    </row>
    <row r="314" spans="1:2" ht="20.25" customHeight="1" x14ac:dyDescent="0.15">
      <c r="A314" s="126"/>
      <c r="B314" s="127"/>
    </row>
    <row r="315" spans="1:2" ht="20.25" customHeight="1" x14ac:dyDescent="0.15">
      <c r="A315" s="126"/>
      <c r="B315" s="127"/>
    </row>
    <row r="316" spans="1:2" ht="20.25" customHeight="1" x14ac:dyDescent="0.15">
      <c r="A316" s="126"/>
      <c r="B316" s="127"/>
    </row>
    <row r="317" spans="1:2" ht="20.25" customHeight="1" x14ac:dyDescent="0.15">
      <c r="A317" s="126"/>
      <c r="B317" s="127"/>
    </row>
    <row r="318" spans="1:2" ht="20.25" customHeight="1" x14ac:dyDescent="0.15">
      <c r="A318" s="126"/>
      <c r="B318" s="127"/>
    </row>
    <row r="319" spans="1:2" ht="20.25" customHeight="1" x14ac:dyDescent="0.15">
      <c r="A319" s="126"/>
      <c r="B319" s="127"/>
    </row>
    <row r="320" spans="1:2" ht="20.25" customHeight="1" x14ac:dyDescent="0.15">
      <c r="A320" s="126"/>
      <c r="B320" s="127"/>
    </row>
    <row r="321" spans="1:2" ht="20.25" customHeight="1" x14ac:dyDescent="0.15">
      <c r="A321" s="126"/>
      <c r="B321" s="127"/>
    </row>
    <row r="322" spans="1:2" ht="20.25" customHeight="1" x14ac:dyDescent="0.15">
      <c r="A322" s="126"/>
      <c r="B322" s="127"/>
    </row>
    <row r="323" spans="1:2" ht="20.25" customHeight="1" x14ac:dyDescent="0.15">
      <c r="A323" s="126"/>
      <c r="B323" s="127"/>
    </row>
    <row r="324" spans="1:2" ht="20.25" customHeight="1" x14ac:dyDescent="0.15">
      <c r="A324" s="126"/>
      <c r="B324" s="127"/>
    </row>
    <row r="325" spans="1:2" ht="20.25" customHeight="1" x14ac:dyDescent="0.15">
      <c r="A325" s="126"/>
      <c r="B325" s="127"/>
    </row>
    <row r="326" spans="1:2" ht="20.25" customHeight="1" x14ac:dyDescent="0.15">
      <c r="A326" s="126"/>
      <c r="B326" s="127"/>
    </row>
    <row r="327" spans="1:2" ht="20.25" customHeight="1" x14ac:dyDescent="0.15">
      <c r="A327" s="126"/>
      <c r="B327" s="127"/>
    </row>
    <row r="328" spans="1:2" ht="20.25" customHeight="1" x14ac:dyDescent="0.15">
      <c r="A328" s="126"/>
      <c r="B328" s="127"/>
    </row>
    <row r="329" spans="1:2" ht="20.25" customHeight="1" x14ac:dyDescent="0.15">
      <c r="A329" s="126"/>
      <c r="B329" s="127"/>
    </row>
    <row r="330" spans="1:2" ht="20.25" customHeight="1" x14ac:dyDescent="0.15">
      <c r="A330" s="126"/>
      <c r="B330" s="127"/>
    </row>
    <row r="331" spans="1:2" ht="20.25" customHeight="1" x14ac:dyDescent="0.15">
      <c r="A331" s="126"/>
      <c r="B331" s="127"/>
    </row>
    <row r="332" spans="1:2" ht="20.25" customHeight="1" x14ac:dyDescent="0.15">
      <c r="A332" s="126"/>
      <c r="B332" s="127"/>
    </row>
    <row r="333" spans="1:2" ht="20.25" customHeight="1" x14ac:dyDescent="0.15">
      <c r="A333" s="126"/>
      <c r="B333" s="127"/>
    </row>
    <row r="334" spans="1:2" ht="20.25" customHeight="1" x14ac:dyDescent="0.15">
      <c r="A334" s="126"/>
      <c r="B334" s="127"/>
    </row>
    <row r="335" spans="1:2" ht="20.25" customHeight="1" x14ac:dyDescent="0.15">
      <c r="A335" s="126"/>
      <c r="B335" s="127"/>
    </row>
    <row r="336" spans="1:2" ht="20.25" customHeight="1" x14ac:dyDescent="0.15">
      <c r="A336" s="126"/>
      <c r="B336" s="127"/>
    </row>
    <row r="337" spans="1:2" ht="20.25" customHeight="1" x14ac:dyDescent="0.15">
      <c r="A337" s="126"/>
      <c r="B337" s="127"/>
    </row>
    <row r="338" spans="1:2" ht="20.25" customHeight="1" x14ac:dyDescent="0.15">
      <c r="A338" s="126"/>
      <c r="B338" s="127"/>
    </row>
    <row r="339" spans="1:2" ht="20.25" customHeight="1" x14ac:dyDescent="0.15">
      <c r="A339" s="126"/>
      <c r="B339" s="127"/>
    </row>
    <row r="340" spans="1:2" ht="20.25" customHeight="1" x14ac:dyDescent="0.15">
      <c r="A340" s="126"/>
      <c r="B340" s="127"/>
    </row>
    <row r="341" spans="1:2" ht="20.25" customHeight="1" x14ac:dyDescent="0.15">
      <c r="A341" s="126"/>
      <c r="B341" s="127"/>
    </row>
    <row r="342" spans="1:2" ht="20.25" customHeight="1" x14ac:dyDescent="0.15">
      <c r="A342" s="126"/>
      <c r="B342" s="127"/>
    </row>
    <row r="343" spans="1:2" ht="20.25" customHeight="1" x14ac:dyDescent="0.15">
      <c r="A343" s="126"/>
      <c r="B343" s="127"/>
    </row>
    <row r="344" spans="1:2" ht="20.25" customHeight="1" x14ac:dyDescent="0.15">
      <c r="A344" s="126"/>
      <c r="B344" s="127"/>
    </row>
    <row r="345" spans="1:2" ht="20.25" customHeight="1" x14ac:dyDescent="0.15">
      <c r="A345" s="126"/>
      <c r="B345" s="127"/>
    </row>
    <row r="346" spans="1:2" ht="20.25" customHeight="1" x14ac:dyDescent="0.15">
      <c r="A346" s="126"/>
      <c r="B346" s="127"/>
    </row>
    <row r="347" spans="1:2" ht="20.25" customHeight="1" x14ac:dyDescent="0.15">
      <c r="A347" s="126"/>
      <c r="B347" s="127"/>
    </row>
    <row r="348" spans="1:2" ht="20.25" customHeight="1" x14ac:dyDescent="0.15">
      <c r="A348" s="126"/>
      <c r="B348" s="127"/>
    </row>
    <row r="349" spans="1:2" ht="20.25" customHeight="1" x14ac:dyDescent="0.15">
      <c r="A349" s="126"/>
      <c r="B349" s="127"/>
    </row>
    <row r="350" spans="1:2" ht="20.25" customHeight="1" x14ac:dyDescent="0.15">
      <c r="A350" s="126"/>
      <c r="B350" s="127"/>
    </row>
    <row r="351" spans="1:2" ht="20.25" customHeight="1" x14ac:dyDescent="0.15">
      <c r="A351" s="126"/>
      <c r="B351" s="127"/>
    </row>
    <row r="352" spans="1:2" ht="20.25" customHeight="1" x14ac:dyDescent="0.15">
      <c r="A352" s="126"/>
      <c r="B352" s="127"/>
    </row>
    <row r="353" spans="1:2" ht="20.25" customHeight="1" x14ac:dyDescent="0.15">
      <c r="A353" s="126"/>
      <c r="B353" s="127"/>
    </row>
    <row r="354" spans="1:2" ht="20.25" customHeight="1" x14ac:dyDescent="0.15">
      <c r="A354" s="126"/>
      <c r="B354" s="127"/>
    </row>
    <row r="355" spans="1:2" ht="20.25" customHeight="1" x14ac:dyDescent="0.15">
      <c r="A355" s="126"/>
      <c r="B355" s="127"/>
    </row>
    <row r="356" spans="1:2" ht="20.25" customHeight="1" x14ac:dyDescent="0.15">
      <c r="A356" s="126"/>
      <c r="B356" s="127"/>
    </row>
    <row r="357" spans="1:2" ht="20.25" customHeight="1" x14ac:dyDescent="0.15">
      <c r="A357" s="126"/>
      <c r="B357" s="127"/>
    </row>
    <row r="358" spans="1:2" ht="20.25" customHeight="1" x14ac:dyDescent="0.15">
      <c r="A358" s="126"/>
      <c r="B358" s="127"/>
    </row>
    <row r="359" spans="1:2" ht="20.25" customHeight="1" x14ac:dyDescent="0.15">
      <c r="A359" s="126"/>
      <c r="B359" s="127"/>
    </row>
    <row r="360" spans="1:2" ht="20.25" customHeight="1" x14ac:dyDescent="0.15">
      <c r="A360" s="126"/>
      <c r="B360" s="127"/>
    </row>
    <row r="361" spans="1:2" ht="20.25" customHeight="1" x14ac:dyDescent="0.15">
      <c r="A361" s="126"/>
      <c r="B361" s="127"/>
    </row>
    <row r="362" spans="1:2" ht="20.25" customHeight="1" x14ac:dyDescent="0.15">
      <c r="A362" s="126"/>
      <c r="B362" s="127"/>
    </row>
    <row r="363" spans="1:2" ht="20.25" customHeight="1" x14ac:dyDescent="0.15">
      <c r="A363" s="126"/>
      <c r="B363" s="127"/>
    </row>
    <row r="364" spans="1:2" ht="20.25" customHeight="1" x14ac:dyDescent="0.15">
      <c r="A364" s="126"/>
      <c r="B364" s="127"/>
    </row>
    <row r="365" spans="1:2" ht="20.25" customHeight="1" x14ac:dyDescent="0.15">
      <c r="A365" s="126"/>
      <c r="B365" s="127"/>
    </row>
    <row r="366" spans="1:2" ht="20.25" customHeight="1" x14ac:dyDescent="0.15">
      <c r="A366" s="126"/>
      <c r="B366" s="127"/>
    </row>
    <row r="367" spans="1:2" ht="20.25" customHeight="1" x14ac:dyDescent="0.15">
      <c r="A367" s="126"/>
      <c r="B367" s="127"/>
    </row>
    <row r="368" spans="1:2" ht="20.25" customHeight="1" x14ac:dyDescent="0.15">
      <c r="A368" s="126"/>
      <c r="B368" s="127"/>
    </row>
    <row r="369" spans="1:2" ht="20.25" customHeight="1" x14ac:dyDescent="0.15">
      <c r="A369" s="126"/>
      <c r="B369" s="127"/>
    </row>
    <row r="370" spans="1:2" ht="20.25" customHeight="1" x14ac:dyDescent="0.15">
      <c r="A370" s="126"/>
      <c r="B370" s="127"/>
    </row>
    <row r="371" spans="1:2" ht="20.25" customHeight="1" x14ac:dyDescent="0.15">
      <c r="A371" s="126"/>
      <c r="B371" s="127"/>
    </row>
    <row r="372" spans="1:2" ht="20.25" customHeight="1" x14ac:dyDescent="0.15">
      <c r="A372" s="126"/>
      <c r="B372" s="127"/>
    </row>
    <row r="373" spans="1:2" ht="20.25" customHeight="1" x14ac:dyDescent="0.15">
      <c r="A373" s="126"/>
      <c r="B373" s="127"/>
    </row>
    <row r="374" spans="1:2" ht="20.25" customHeight="1" x14ac:dyDescent="0.15">
      <c r="A374" s="126"/>
      <c r="B374" s="127"/>
    </row>
    <row r="375" spans="1:2" ht="20.25" customHeight="1" x14ac:dyDescent="0.15">
      <c r="A375" s="126"/>
      <c r="B375" s="127"/>
    </row>
    <row r="376" spans="1:2" ht="20.25" customHeight="1" x14ac:dyDescent="0.15">
      <c r="A376" s="126"/>
      <c r="B376" s="127"/>
    </row>
    <row r="377" spans="1:2" ht="20.25" customHeight="1" x14ac:dyDescent="0.15">
      <c r="A377" s="126"/>
      <c r="B377" s="127"/>
    </row>
    <row r="378" spans="1:2" ht="20.25" customHeight="1" x14ac:dyDescent="0.15">
      <c r="A378" s="126"/>
      <c r="B378" s="127"/>
    </row>
    <row r="379" spans="1:2" ht="20.25" customHeight="1" x14ac:dyDescent="0.15">
      <c r="A379" s="126"/>
      <c r="B379" s="127"/>
    </row>
    <row r="380" spans="1:2" ht="20.25" customHeight="1" x14ac:dyDescent="0.15">
      <c r="A380" s="126"/>
      <c r="B380" s="127"/>
    </row>
    <row r="381" spans="1:2" ht="20.25" customHeight="1" x14ac:dyDescent="0.15">
      <c r="A381" s="126"/>
      <c r="B381" s="127"/>
    </row>
    <row r="382" spans="1:2" ht="20.25" customHeight="1" x14ac:dyDescent="0.15">
      <c r="A382" s="126"/>
      <c r="B382" s="127"/>
    </row>
    <row r="383" spans="1:2" ht="20.25" customHeight="1" x14ac:dyDescent="0.15">
      <c r="A383" s="126"/>
      <c r="B383" s="127"/>
    </row>
    <row r="384" spans="1:2" ht="20.25" customHeight="1" x14ac:dyDescent="0.15">
      <c r="A384" s="126"/>
      <c r="B384" s="127"/>
    </row>
    <row r="385" spans="1:2" ht="20.25" customHeight="1" x14ac:dyDescent="0.15">
      <c r="A385" s="126"/>
      <c r="B385" s="127"/>
    </row>
    <row r="386" spans="1:2" ht="20.25" customHeight="1" x14ac:dyDescent="0.15">
      <c r="A386" s="126"/>
      <c r="B386" s="127"/>
    </row>
    <row r="387" spans="1:2" ht="20.25" customHeight="1" x14ac:dyDescent="0.15">
      <c r="A387" s="126"/>
      <c r="B387" s="127"/>
    </row>
    <row r="388" spans="1:2" ht="20.25" customHeight="1" x14ac:dyDescent="0.15">
      <c r="A388" s="126"/>
      <c r="B388" s="127"/>
    </row>
    <row r="389" spans="1:2" ht="20.25" customHeight="1" x14ac:dyDescent="0.15">
      <c r="A389" s="126"/>
      <c r="B389" s="127"/>
    </row>
    <row r="390" spans="1:2" ht="20.25" customHeight="1" x14ac:dyDescent="0.15">
      <c r="A390" s="126"/>
      <c r="B390" s="127"/>
    </row>
    <row r="391" spans="1:2" ht="20.25" customHeight="1" x14ac:dyDescent="0.15">
      <c r="A391" s="126"/>
      <c r="B391" s="127"/>
    </row>
    <row r="392" spans="1:2" ht="20.25" customHeight="1" x14ac:dyDescent="0.15">
      <c r="A392" s="126"/>
      <c r="B392" s="127"/>
    </row>
    <row r="393" spans="1:2" ht="20.25" customHeight="1" x14ac:dyDescent="0.15">
      <c r="A393" s="126"/>
      <c r="B393" s="127"/>
    </row>
    <row r="394" spans="1:2" ht="20.25" customHeight="1" x14ac:dyDescent="0.15">
      <c r="A394" s="126"/>
      <c r="B394" s="127"/>
    </row>
    <row r="395" spans="1:2" ht="20.25" customHeight="1" x14ac:dyDescent="0.15">
      <c r="A395" s="126"/>
      <c r="B395" s="127"/>
    </row>
    <row r="396" spans="1:2" ht="20.25" customHeight="1" x14ac:dyDescent="0.15">
      <c r="A396" s="126"/>
      <c r="B396" s="127"/>
    </row>
    <row r="397" spans="1:2" ht="20.25" customHeight="1" x14ac:dyDescent="0.15">
      <c r="A397" s="126"/>
      <c r="B397" s="127"/>
    </row>
    <row r="398" spans="1:2" ht="20.25" customHeight="1" x14ac:dyDescent="0.15">
      <c r="A398" s="126"/>
      <c r="B398" s="127"/>
    </row>
    <row r="399" spans="1:2" ht="20.25" customHeight="1" x14ac:dyDescent="0.15">
      <c r="A399" s="126"/>
      <c r="B399" s="127"/>
    </row>
    <row r="400" spans="1:2" ht="20.25" customHeight="1" x14ac:dyDescent="0.15">
      <c r="A400" s="126"/>
      <c r="B400" s="127"/>
    </row>
    <row r="401" spans="1:2" ht="20.25" customHeight="1" x14ac:dyDescent="0.15">
      <c r="A401" s="126"/>
      <c r="B401" s="127"/>
    </row>
    <row r="402" spans="1:2" ht="20.25" customHeight="1" x14ac:dyDescent="0.15">
      <c r="A402" s="126"/>
      <c r="B402" s="127"/>
    </row>
    <row r="403" spans="1:2" ht="20.25" customHeight="1" x14ac:dyDescent="0.15">
      <c r="A403" s="126"/>
      <c r="B403" s="127"/>
    </row>
    <row r="404" spans="1:2" ht="20.25" customHeight="1" x14ac:dyDescent="0.15">
      <c r="A404" s="126"/>
      <c r="B404" s="127"/>
    </row>
    <row r="405" spans="1:2" ht="20.25" customHeight="1" x14ac:dyDescent="0.15">
      <c r="A405" s="126"/>
      <c r="B405" s="127"/>
    </row>
    <row r="406" spans="1:2" ht="20.25" customHeight="1" x14ac:dyDescent="0.15">
      <c r="A406" s="126"/>
      <c r="B406" s="127"/>
    </row>
    <row r="407" spans="1:2" ht="20.25" customHeight="1" x14ac:dyDescent="0.15">
      <c r="A407" s="126"/>
      <c r="B407" s="127"/>
    </row>
    <row r="408" spans="1:2" ht="20.25" customHeight="1" x14ac:dyDescent="0.15">
      <c r="A408" s="126"/>
      <c r="B408" s="127"/>
    </row>
    <row r="409" spans="1:2" ht="20.25" customHeight="1" x14ac:dyDescent="0.15">
      <c r="A409" s="126"/>
      <c r="B409" s="127"/>
    </row>
    <row r="410" spans="1:2" ht="20.25" customHeight="1" x14ac:dyDescent="0.15">
      <c r="A410" s="126"/>
      <c r="B410" s="127"/>
    </row>
    <row r="411" spans="1:2" ht="20.25" customHeight="1" x14ac:dyDescent="0.15">
      <c r="A411" s="126"/>
      <c r="B411" s="127"/>
    </row>
    <row r="412" spans="1:2" ht="20.25" customHeight="1" x14ac:dyDescent="0.15">
      <c r="A412" s="126"/>
      <c r="B412" s="127"/>
    </row>
    <row r="413" spans="1:2" ht="20.25" customHeight="1" x14ac:dyDescent="0.15">
      <c r="A413" s="126"/>
      <c r="B413" s="127"/>
    </row>
    <row r="414" spans="1:2" ht="20.25" customHeight="1" x14ac:dyDescent="0.15">
      <c r="A414" s="126"/>
      <c r="B414" s="127"/>
    </row>
    <row r="415" spans="1:2" ht="20.25" customHeight="1" x14ac:dyDescent="0.15">
      <c r="A415" s="126"/>
      <c r="B415" s="127"/>
    </row>
    <row r="416" spans="1:2" ht="20.25" customHeight="1" x14ac:dyDescent="0.15">
      <c r="A416" s="126"/>
      <c r="B416" s="127"/>
    </row>
    <row r="417" spans="1:2" ht="20.25" customHeight="1" x14ac:dyDescent="0.15">
      <c r="A417" s="126"/>
      <c r="B417" s="127"/>
    </row>
    <row r="418" spans="1:2" ht="20.25" customHeight="1" x14ac:dyDescent="0.15">
      <c r="A418" s="126"/>
      <c r="B418" s="127"/>
    </row>
    <row r="419" spans="1:2" ht="20.25" customHeight="1" x14ac:dyDescent="0.15">
      <c r="A419" s="126"/>
      <c r="B419" s="127"/>
    </row>
    <row r="420" spans="1:2" ht="20.25" customHeight="1" x14ac:dyDescent="0.15">
      <c r="A420" s="126"/>
      <c r="B420" s="127"/>
    </row>
    <row r="421" spans="1:2" ht="20.25" customHeight="1" x14ac:dyDescent="0.15">
      <c r="A421" s="126"/>
      <c r="B421" s="127"/>
    </row>
    <row r="422" spans="1:2" ht="20.25" customHeight="1" x14ac:dyDescent="0.15">
      <c r="A422" s="126"/>
      <c r="B422" s="127"/>
    </row>
    <row r="423" spans="1:2" ht="20.25" customHeight="1" x14ac:dyDescent="0.15">
      <c r="A423" s="126"/>
      <c r="B423" s="127"/>
    </row>
    <row r="424" spans="1:2" ht="20.25" customHeight="1" x14ac:dyDescent="0.15">
      <c r="A424" s="126"/>
      <c r="B424" s="127"/>
    </row>
    <row r="425" spans="1:2" ht="20.25" customHeight="1" x14ac:dyDescent="0.15">
      <c r="A425" s="126"/>
      <c r="B425" s="127"/>
    </row>
    <row r="426" spans="1:2" ht="20.25" customHeight="1" x14ac:dyDescent="0.15">
      <c r="A426" s="126"/>
      <c r="B426" s="127"/>
    </row>
    <row r="427" spans="1:2" ht="20.25" customHeight="1" x14ac:dyDescent="0.15">
      <c r="A427" s="126"/>
      <c r="B427" s="127"/>
    </row>
    <row r="428" spans="1:2" ht="20.25" customHeight="1" x14ac:dyDescent="0.15">
      <c r="A428" s="126"/>
      <c r="B428" s="127"/>
    </row>
    <row r="429" spans="1:2" ht="20.25" customHeight="1" x14ac:dyDescent="0.15">
      <c r="A429" s="126"/>
      <c r="B429" s="127"/>
    </row>
    <row r="430" spans="1:2" ht="20.25" customHeight="1" x14ac:dyDescent="0.15">
      <c r="A430" s="126"/>
      <c r="B430" s="127"/>
    </row>
    <row r="431" spans="1:2" ht="20.25" customHeight="1" x14ac:dyDescent="0.15">
      <c r="A431" s="126"/>
      <c r="B431" s="127"/>
    </row>
    <row r="432" spans="1:2" ht="20.25" customHeight="1" x14ac:dyDescent="0.15">
      <c r="A432" s="126"/>
      <c r="B432" s="127"/>
    </row>
    <row r="433" spans="1:2" ht="20.25" customHeight="1" x14ac:dyDescent="0.15">
      <c r="A433" s="126"/>
      <c r="B433" s="127"/>
    </row>
    <row r="434" spans="1:2" ht="20.25" customHeight="1" x14ac:dyDescent="0.15">
      <c r="A434" s="126"/>
      <c r="B434" s="127"/>
    </row>
    <row r="435" spans="1:2" ht="20.25" customHeight="1" x14ac:dyDescent="0.15">
      <c r="A435" s="126"/>
      <c r="B435" s="127"/>
    </row>
    <row r="436" spans="1:2" ht="20.25" customHeight="1" x14ac:dyDescent="0.15">
      <c r="A436" s="126"/>
      <c r="B436" s="127"/>
    </row>
    <row r="437" spans="1:2" ht="20.25" customHeight="1" x14ac:dyDescent="0.15">
      <c r="A437" s="126"/>
      <c r="B437" s="127"/>
    </row>
    <row r="438" spans="1:2" ht="20.25" customHeight="1" x14ac:dyDescent="0.15">
      <c r="A438" s="126"/>
      <c r="B438" s="127"/>
    </row>
    <row r="439" spans="1:2" ht="20.25" customHeight="1" x14ac:dyDescent="0.15">
      <c r="A439" s="126"/>
      <c r="B439" s="127"/>
    </row>
    <row r="440" spans="1:2" ht="20.25" customHeight="1" x14ac:dyDescent="0.15">
      <c r="A440" s="126"/>
      <c r="B440" s="127"/>
    </row>
    <row r="441" spans="1:2" ht="20.25" customHeight="1" x14ac:dyDescent="0.15">
      <c r="A441" s="126"/>
      <c r="B441" s="127"/>
    </row>
    <row r="442" spans="1:2" ht="20.25" customHeight="1" x14ac:dyDescent="0.15">
      <c r="A442" s="126"/>
      <c r="B442" s="127"/>
    </row>
    <row r="443" spans="1:2" ht="20.25" customHeight="1" x14ac:dyDescent="0.15">
      <c r="A443" s="126"/>
      <c r="B443" s="127"/>
    </row>
    <row r="444" spans="1:2" ht="20.25" customHeight="1" x14ac:dyDescent="0.15">
      <c r="A444" s="126"/>
      <c r="B444" s="127"/>
    </row>
    <row r="445" spans="1:2" ht="20.25" customHeight="1" x14ac:dyDescent="0.15">
      <c r="A445" s="126"/>
      <c r="B445" s="127"/>
    </row>
    <row r="446" spans="1:2" ht="20.25" customHeight="1" x14ac:dyDescent="0.15">
      <c r="A446" s="126"/>
      <c r="B446" s="127"/>
    </row>
    <row r="447" spans="1:2" ht="20.25" customHeight="1" x14ac:dyDescent="0.15">
      <c r="A447" s="126"/>
      <c r="B447" s="127"/>
    </row>
    <row r="448" spans="1:2" ht="20.25" customHeight="1" x14ac:dyDescent="0.15">
      <c r="A448" s="126"/>
      <c r="B448" s="127"/>
    </row>
    <row r="449" spans="1:2" ht="20.25" customHeight="1" x14ac:dyDescent="0.15">
      <c r="A449" s="126"/>
      <c r="B449" s="127"/>
    </row>
    <row r="450" spans="1:2" ht="20.25" customHeight="1" x14ac:dyDescent="0.15">
      <c r="A450" s="126"/>
      <c r="B450" s="127"/>
    </row>
    <row r="451" spans="1:2" ht="20.25" customHeight="1" x14ac:dyDescent="0.15">
      <c r="A451" s="126"/>
      <c r="B451" s="127"/>
    </row>
    <row r="452" spans="1:2" ht="20.25" customHeight="1" x14ac:dyDescent="0.15">
      <c r="A452" s="126"/>
      <c r="B452" s="127"/>
    </row>
    <row r="453" spans="1:2" ht="20.25" customHeight="1" x14ac:dyDescent="0.15">
      <c r="A453" s="126"/>
      <c r="B453" s="127"/>
    </row>
    <row r="454" spans="1:2" ht="20.25" customHeight="1" x14ac:dyDescent="0.15">
      <c r="A454" s="126"/>
      <c r="B454" s="127"/>
    </row>
    <row r="455" spans="1:2" ht="20.25" customHeight="1" x14ac:dyDescent="0.15">
      <c r="A455" s="126"/>
      <c r="B455" s="127"/>
    </row>
    <row r="456" spans="1:2" ht="20.25" customHeight="1" x14ac:dyDescent="0.15">
      <c r="A456" s="126"/>
      <c r="B456" s="127"/>
    </row>
    <row r="457" spans="1:2" ht="20.25" customHeight="1" x14ac:dyDescent="0.15">
      <c r="A457" s="126"/>
      <c r="B457" s="127"/>
    </row>
    <row r="458" spans="1:2" ht="20.25" customHeight="1" x14ac:dyDescent="0.15">
      <c r="A458" s="126"/>
      <c r="B458" s="127"/>
    </row>
    <row r="459" spans="1:2" ht="20.25" customHeight="1" x14ac:dyDescent="0.15">
      <c r="A459" s="126"/>
      <c r="B459" s="127"/>
    </row>
    <row r="460" spans="1:2" ht="20.25" customHeight="1" x14ac:dyDescent="0.15">
      <c r="A460" s="126"/>
      <c r="B460" s="127"/>
    </row>
    <row r="461" spans="1:2" ht="20.25" customHeight="1" x14ac:dyDescent="0.15">
      <c r="A461" s="126"/>
      <c r="B461" s="127"/>
    </row>
    <row r="462" spans="1:2" ht="20.25" customHeight="1" x14ac:dyDescent="0.15">
      <c r="A462" s="126"/>
      <c r="B462" s="127"/>
    </row>
    <row r="463" spans="1:2" ht="20.25" customHeight="1" x14ac:dyDescent="0.15">
      <c r="A463" s="126"/>
      <c r="B463" s="127"/>
    </row>
    <row r="464" spans="1:2" ht="20.25" customHeight="1" x14ac:dyDescent="0.15">
      <c r="A464" s="126"/>
      <c r="B464" s="127"/>
    </row>
    <row r="465" spans="1:2" ht="20.25" customHeight="1" x14ac:dyDescent="0.15">
      <c r="A465" s="126"/>
      <c r="B465" s="127"/>
    </row>
    <row r="466" spans="1:2" ht="20.25" customHeight="1" x14ac:dyDescent="0.15">
      <c r="A466" s="126"/>
      <c r="B466" s="127"/>
    </row>
    <row r="467" spans="1:2" ht="20.25" customHeight="1" x14ac:dyDescent="0.15">
      <c r="A467" s="126"/>
      <c r="B467" s="127"/>
    </row>
    <row r="468" spans="1:2" ht="20.25" customHeight="1" x14ac:dyDescent="0.15">
      <c r="A468" s="126"/>
      <c r="B468" s="127"/>
    </row>
    <row r="469" spans="1:2" ht="20.25" customHeight="1" x14ac:dyDescent="0.15">
      <c r="A469" s="126"/>
      <c r="B469" s="127"/>
    </row>
    <row r="470" spans="1:2" ht="20.25" customHeight="1" x14ac:dyDescent="0.15">
      <c r="A470" s="126"/>
      <c r="B470" s="127"/>
    </row>
    <row r="471" spans="1:2" ht="20.25" customHeight="1" x14ac:dyDescent="0.15">
      <c r="A471" s="126"/>
      <c r="B471" s="127"/>
    </row>
    <row r="472" spans="1:2" ht="20.25" customHeight="1" x14ac:dyDescent="0.15">
      <c r="A472" s="126"/>
      <c r="B472" s="127"/>
    </row>
    <row r="473" spans="1:2" ht="20.25" customHeight="1" x14ac:dyDescent="0.15">
      <c r="A473" s="126"/>
      <c r="B473" s="127"/>
    </row>
    <row r="474" spans="1:2" ht="20.25" customHeight="1" x14ac:dyDescent="0.15">
      <c r="A474" s="126"/>
      <c r="B474" s="127"/>
    </row>
    <row r="475" spans="1:2" ht="20.25" customHeight="1" x14ac:dyDescent="0.15">
      <c r="A475" s="126"/>
      <c r="B475" s="127"/>
    </row>
    <row r="476" spans="1:2" ht="20.25" customHeight="1" x14ac:dyDescent="0.15">
      <c r="A476" s="126"/>
      <c r="B476" s="127"/>
    </row>
    <row r="477" spans="1:2" ht="20.25" customHeight="1" x14ac:dyDescent="0.15">
      <c r="A477" s="126"/>
      <c r="B477" s="127"/>
    </row>
    <row r="478" spans="1:2" ht="20.25" customHeight="1" x14ac:dyDescent="0.15">
      <c r="A478" s="126"/>
      <c r="B478" s="127"/>
    </row>
    <row r="479" spans="1:2" ht="20.25" customHeight="1" x14ac:dyDescent="0.15">
      <c r="A479" s="126"/>
      <c r="B479" s="127"/>
    </row>
    <row r="480" spans="1:2" ht="20.25" customHeight="1" x14ac:dyDescent="0.15">
      <c r="A480" s="126"/>
      <c r="B480" s="127"/>
    </row>
    <row r="481" spans="1:2" ht="20.25" customHeight="1" x14ac:dyDescent="0.15">
      <c r="A481" s="126"/>
      <c r="B481" s="127"/>
    </row>
    <row r="482" spans="1:2" ht="20.25" customHeight="1" x14ac:dyDescent="0.15">
      <c r="A482" s="126"/>
      <c r="B482" s="127"/>
    </row>
    <row r="483" spans="1:2" ht="20.25" customHeight="1" x14ac:dyDescent="0.15">
      <c r="A483" s="126"/>
      <c r="B483" s="127"/>
    </row>
    <row r="484" spans="1:2" ht="20.25" customHeight="1" x14ac:dyDescent="0.15">
      <c r="A484" s="126"/>
      <c r="B484" s="127"/>
    </row>
    <row r="485" spans="1:2" ht="20.25" customHeight="1" x14ac:dyDescent="0.15">
      <c r="A485" s="126"/>
      <c r="B485" s="127"/>
    </row>
    <row r="486" spans="1:2" ht="20.25" customHeight="1" x14ac:dyDescent="0.15">
      <c r="A486" s="126"/>
      <c r="B486" s="127"/>
    </row>
    <row r="487" spans="1:2" ht="20.25" customHeight="1" x14ac:dyDescent="0.15">
      <c r="A487" s="126"/>
      <c r="B487" s="127"/>
    </row>
    <row r="488" spans="1:2" ht="20.25" customHeight="1" x14ac:dyDescent="0.15">
      <c r="A488" s="126"/>
      <c r="B488" s="127"/>
    </row>
    <row r="489" spans="1:2" ht="20.25" customHeight="1" x14ac:dyDescent="0.15">
      <c r="A489" s="126"/>
      <c r="B489" s="127"/>
    </row>
    <row r="490" spans="1:2" ht="20.25" customHeight="1" x14ac:dyDescent="0.15">
      <c r="A490" s="126"/>
      <c r="B490" s="127"/>
    </row>
    <row r="491" spans="1:2" ht="20.25" customHeight="1" x14ac:dyDescent="0.15">
      <c r="A491" s="126"/>
      <c r="B491" s="127"/>
    </row>
    <row r="492" spans="1:2" ht="20.25" customHeight="1" x14ac:dyDescent="0.15">
      <c r="A492" s="126"/>
      <c r="B492" s="127"/>
    </row>
    <row r="493" spans="1:2" ht="20.25" customHeight="1" x14ac:dyDescent="0.15">
      <c r="A493" s="126"/>
      <c r="B493" s="127"/>
    </row>
    <row r="494" spans="1:2" ht="20.25" customHeight="1" x14ac:dyDescent="0.15">
      <c r="A494" s="126"/>
      <c r="B494" s="127"/>
    </row>
    <row r="495" spans="1:2" ht="20.25" customHeight="1" x14ac:dyDescent="0.15">
      <c r="A495" s="126"/>
      <c r="B495" s="127"/>
    </row>
    <row r="496" spans="1:2" ht="20.25" customHeight="1" x14ac:dyDescent="0.15">
      <c r="A496" s="126"/>
      <c r="B496" s="127"/>
    </row>
    <row r="497" spans="1:2" ht="20.25" customHeight="1" x14ac:dyDescent="0.15">
      <c r="A497" s="126"/>
      <c r="B497" s="127"/>
    </row>
    <row r="498" spans="1:2" ht="20.25" customHeight="1" x14ac:dyDescent="0.15">
      <c r="A498" s="126"/>
      <c r="B498" s="127"/>
    </row>
    <row r="499" spans="1:2" ht="20.25" customHeight="1" x14ac:dyDescent="0.15">
      <c r="A499" s="126"/>
      <c r="B499" s="127"/>
    </row>
    <row r="500" spans="1:2" ht="20.25" customHeight="1" thickBot="1" x14ac:dyDescent="0.2">
      <c r="A500" s="128"/>
      <c r="B500" s="129"/>
    </row>
  </sheetData>
  <sheetProtection sheet="1" objects="1" scenarios="1"/>
  <sortState ref="A2:B119">
    <sortCondition ref="A2:A119"/>
  </sortState>
  <phoneticPr fontId="2"/>
  <pageMargins left="0.39370078740157483" right="0.23622047244094491" top="0.39370078740157483" bottom="0.19685039370078741" header="0.31496062992125984" footer="0.31496062992125984"/>
  <pageSetup paperSize="9" scale="7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pane ySplit="1" topLeftCell="A2" activePane="bottomLeft" state="frozen"/>
      <selection pane="bottomLeft" activeCell="A2" sqref="A2"/>
    </sheetView>
  </sheetViews>
  <sheetFormatPr defaultRowHeight="20.25" customHeight="1" x14ac:dyDescent="0.15"/>
  <cols>
    <col min="1" max="1" width="7.875" style="1" bestFit="1" customWidth="1"/>
    <col min="2" max="2" width="21.75" style="2" bestFit="1" customWidth="1"/>
    <col min="3" max="16384" width="9" style="2"/>
  </cols>
  <sheetData>
    <row r="1" spans="1:4" s="1" customFormat="1" ht="20.25" customHeight="1" x14ac:dyDescent="0.15">
      <c r="A1" s="3" t="s">
        <v>3</v>
      </c>
      <c r="B1" s="4" t="s">
        <v>4</v>
      </c>
      <c r="D1" s="121" t="s">
        <v>310</v>
      </c>
    </row>
    <row r="2" spans="1:4" ht="20.25" customHeight="1" x14ac:dyDescent="0.15">
      <c r="A2" s="122"/>
      <c r="B2" s="123" t="s">
        <v>308</v>
      </c>
    </row>
    <row r="3" spans="1:4" ht="20.25" customHeight="1" x14ac:dyDescent="0.15">
      <c r="A3" s="122">
        <v>10</v>
      </c>
      <c r="B3" s="123" t="s">
        <v>5</v>
      </c>
    </row>
    <row r="4" spans="1:4" ht="20.25" customHeight="1" x14ac:dyDescent="0.15">
      <c r="A4" s="122">
        <v>11</v>
      </c>
      <c r="B4" s="123" t="s">
        <v>6</v>
      </c>
    </row>
    <row r="5" spans="1:4" ht="20.25" customHeight="1" x14ac:dyDescent="0.15">
      <c r="A5" s="122">
        <v>12</v>
      </c>
      <c r="B5" s="123" t="s">
        <v>10</v>
      </c>
    </row>
    <row r="6" spans="1:4" ht="20.25" customHeight="1" x14ac:dyDescent="0.15">
      <c r="A6" s="122">
        <v>13</v>
      </c>
      <c r="B6" s="123" t="s">
        <v>11</v>
      </c>
    </row>
    <row r="7" spans="1:4" ht="20.25" customHeight="1" x14ac:dyDescent="0.15">
      <c r="A7" s="122"/>
      <c r="B7" s="123"/>
    </row>
    <row r="8" spans="1:4" ht="20.25" customHeight="1" x14ac:dyDescent="0.15">
      <c r="A8" s="122"/>
      <c r="B8" s="123" t="s">
        <v>309</v>
      </c>
    </row>
    <row r="9" spans="1:4" ht="20.25" customHeight="1" x14ac:dyDescent="0.15">
      <c r="A9" s="122">
        <v>20</v>
      </c>
      <c r="B9" s="123" t="s">
        <v>8</v>
      </c>
    </row>
    <row r="10" spans="1:4" ht="20.25" customHeight="1" x14ac:dyDescent="0.15">
      <c r="A10" s="122">
        <v>21</v>
      </c>
      <c r="B10" s="123" t="s">
        <v>9</v>
      </c>
    </row>
    <row r="11" spans="1:4" ht="20.25" customHeight="1" x14ac:dyDescent="0.15">
      <c r="A11" s="122"/>
      <c r="B11" s="123"/>
    </row>
    <row r="12" spans="1:4" ht="20.25" customHeight="1" x14ac:dyDescent="0.15">
      <c r="A12" s="122"/>
      <c r="B12" s="123"/>
    </row>
    <row r="13" spans="1:4" ht="20.25" customHeight="1" x14ac:dyDescent="0.15">
      <c r="A13" s="122"/>
      <c r="B13" s="123"/>
    </row>
    <row r="14" spans="1:4" ht="20.25" customHeight="1" x14ac:dyDescent="0.15">
      <c r="A14" s="122"/>
      <c r="B14" s="123"/>
    </row>
    <row r="15" spans="1:4" ht="20.25" customHeight="1" x14ac:dyDescent="0.15">
      <c r="A15" s="122"/>
      <c r="B15" s="123"/>
    </row>
    <row r="16" spans="1:4" ht="20.25" customHeight="1" x14ac:dyDescent="0.15">
      <c r="A16" s="122"/>
      <c r="B16" s="123"/>
    </row>
    <row r="17" spans="1:2" ht="20.25" customHeight="1" x14ac:dyDescent="0.15">
      <c r="A17" s="122"/>
      <c r="B17" s="123"/>
    </row>
    <row r="18" spans="1:2" ht="20.25" customHeight="1" x14ac:dyDescent="0.15">
      <c r="A18" s="122"/>
      <c r="B18" s="123"/>
    </row>
    <row r="19" spans="1:2" ht="20.25" customHeight="1" x14ac:dyDescent="0.15">
      <c r="A19" s="122"/>
      <c r="B19" s="123"/>
    </row>
    <row r="20" spans="1:2" ht="20.25" customHeight="1" x14ac:dyDescent="0.15">
      <c r="A20" s="122"/>
      <c r="B20" s="123"/>
    </row>
    <row r="21" spans="1:2" ht="20.25" customHeight="1" x14ac:dyDescent="0.15">
      <c r="A21" s="122"/>
      <c r="B21" s="123"/>
    </row>
    <row r="22" spans="1:2" ht="20.25" customHeight="1" x14ac:dyDescent="0.15">
      <c r="A22" s="122"/>
      <c r="B22" s="123"/>
    </row>
    <row r="23" spans="1:2" ht="20.25" customHeight="1" x14ac:dyDescent="0.15">
      <c r="A23" s="122"/>
      <c r="B23" s="123"/>
    </row>
    <row r="24" spans="1:2" ht="20.25" customHeight="1" x14ac:dyDescent="0.15">
      <c r="A24" s="122"/>
      <c r="B24" s="123"/>
    </row>
    <row r="25" spans="1:2" ht="20.25" customHeight="1" x14ac:dyDescent="0.15">
      <c r="A25" s="122"/>
      <c r="B25" s="123"/>
    </row>
    <row r="26" spans="1:2" ht="20.25" customHeight="1" x14ac:dyDescent="0.15">
      <c r="A26" s="122"/>
      <c r="B26" s="123"/>
    </row>
    <row r="27" spans="1:2" ht="20.25" customHeight="1" x14ac:dyDescent="0.15">
      <c r="A27" s="122"/>
      <c r="B27" s="123"/>
    </row>
    <row r="28" spans="1:2" ht="20.25" customHeight="1" x14ac:dyDescent="0.15">
      <c r="A28" s="122"/>
      <c r="B28" s="123"/>
    </row>
    <row r="29" spans="1:2" ht="20.25" customHeight="1" x14ac:dyDescent="0.15">
      <c r="A29" s="122"/>
      <c r="B29" s="123"/>
    </row>
    <row r="30" spans="1:2" ht="20.25" customHeight="1" x14ac:dyDescent="0.15">
      <c r="A30" s="122"/>
      <c r="B30" s="123"/>
    </row>
    <row r="31" spans="1:2" ht="20.25" customHeight="1" x14ac:dyDescent="0.15">
      <c r="A31" s="122"/>
      <c r="B31" s="123"/>
    </row>
    <row r="32" spans="1:2" ht="20.25" customHeight="1" x14ac:dyDescent="0.15">
      <c r="A32" s="122"/>
      <c r="B32" s="123"/>
    </row>
    <row r="33" spans="1:2" ht="20.25" customHeight="1" x14ac:dyDescent="0.15">
      <c r="A33" s="122"/>
      <c r="B33" s="123"/>
    </row>
    <row r="34" spans="1:2" ht="20.25" customHeight="1" x14ac:dyDescent="0.15">
      <c r="A34" s="122"/>
      <c r="B34" s="123"/>
    </row>
    <row r="35" spans="1:2" ht="20.25" customHeight="1" x14ac:dyDescent="0.15">
      <c r="A35" s="122"/>
      <c r="B35" s="123"/>
    </row>
    <row r="36" spans="1:2" ht="20.25" customHeight="1" x14ac:dyDescent="0.15">
      <c r="A36" s="122"/>
      <c r="B36" s="123"/>
    </row>
    <row r="37" spans="1:2" ht="20.25" customHeight="1" x14ac:dyDescent="0.15">
      <c r="A37" s="122"/>
      <c r="B37" s="123"/>
    </row>
    <row r="38" spans="1:2" ht="20.25" customHeight="1" x14ac:dyDescent="0.15">
      <c r="A38" s="122"/>
      <c r="B38" s="123"/>
    </row>
    <row r="39" spans="1:2" ht="20.25" customHeight="1" x14ac:dyDescent="0.15">
      <c r="A39" s="122"/>
      <c r="B39" s="123"/>
    </row>
    <row r="40" spans="1:2" ht="20.25" customHeight="1" x14ac:dyDescent="0.15">
      <c r="A40" s="122"/>
      <c r="B40" s="123"/>
    </row>
    <row r="41" spans="1:2" ht="20.25" customHeight="1" x14ac:dyDescent="0.15">
      <c r="A41" s="122"/>
      <c r="B41" s="123"/>
    </row>
    <row r="42" spans="1:2" ht="20.25" customHeight="1" x14ac:dyDescent="0.15">
      <c r="A42" s="122"/>
      <c r="B42" s="123"/>
    </row>
    <row r="43" spans="1:2" ht="20.25" customHeight="1" x14ac:dyDescent="0.15">
      <c r="A43" s="122"/>
      <c r="B43" s="123"/>
    </row>
    <row r="44" spans="1:2" ht="20.25" customHeight="1" x14ac:dyDescent="0.15">
      <c r="A44" s="122"/>
      <c r="B44" s="123"/>
    </row>
    <row r="45" spans="1:2" ht="20.25" customHeight="1" x14ac:dyDescent="0.15">
      <c r="A45" s="122"/>
      <c r="B45" s="123"/>
    </row>
    <row r="46" spans="1:2" ht="20.25" customHeight="1" x14ac:dyDescent="0.15">
      <c r="A46" s="122"/>
      <c r="B46" s="123"/>
    </row>
    <row r="47" spans="1:2" ht="20.25" customHeight="1" x14ac:dyDescent="0.15">
      <c r="A47" s="122"/>
      <c r="B47" s="123"/>
    </row>
    <row r="48" spans="1:2" ht="20.25" customHeight="1" x14ac:dyDescent="0.15">
      <c r="A48" s="122"/>
      <c r="B48" s="123"/>
    </row>
    <row r="49" spans="1:2" ht="20.25" customHeight="1" x14ac:dyDescent="0.15">
      <c r="A49" s="122"/>
      <c r="B49" s="123"/>
    </row>
    <row r="50" spans="1:2" ht="20.25" customHeight="1" x14ac:dyDescent="0.15">
      <c r="A50" s="122"/>
      <c r="B50" s="123"/>
    </row>
    <row r="51" spans="1:2" ht="20.25" customHeight="1" x14ac:dyDescent="0.15">
      <c r="A51" s="122"/>
      <c r="B51" s="123"/>
    </row>
    <row r="52" spans="1:2" ht="20.25" customHeight="1" x14ac:dyDescent="0.15">
      <c r="A52" s="122"/>
      <c r="B52" s="123"/>
    </row>
    <row r="53" spans="1:2" ht="20.25" customHeight="1" x14ac:dyDescent="0.15">
      <c r="A53" s="122"/>
      <c r="B53" s="123"/>
    </row>
    <row r="54" spans="1:2" ht="20.25" customHeight="1" x14ac:dyDescent="0.15">
      <c r="A54" s="122"/>
      <c r="B54" s="123"/>
    </row>
    <row r="55" spans="1:2" ht="20.25" customHeight="1" x14ac:dyDescent="0.15">
      <c r="A55" s="122"/>
      <c r="B55" s="123"/>
    </row>
    <row r="56" spans="1:2" ht="20.25" customHeight="1" x14ac:dyDescent="0.15">
      <c r="A56" s="122"/>
      <c r="B56" s="123"/>
    </row>
    <row r="57" spans="1:2" ht="20.25" customHeight="1" x14ac:dyDescent="0.15">
      <c r="A57" s="122"/>
      <c r="B57" s="123"/>
    </row>
    <row r="58" spans="1:2" ht="20.25" customHeight="1" x14ac:dyDescent="0.15">
      <c r="A58" s="122"/>
      <c r="B58" s="123"/>
    </row>
    <row r="59" spans="1:2" ht="20.25" customHeight="1" x14ac:dyDescent="0.15">
      <c r="A59" s="122"/>
      <c r="B59" s="123"/>
    </row>
    <row r="60" spans="1:2" ht="20.25" customHeight="1" x14ac:dyDescent="0.15">
      <c r="A60" s="122"/>
      <c r="B60" s="123"/>
    </row>
    <row r="61" spans="1:2" ht="20.25" customHeight="1" x14ac:dyDescent="0.15">
      <c r="A61" s="122"/>
      <c r="B61" s="123"/>
    </row>
    <row r="62" spans="1:2" ht="20.25" customHeight="1" x14ac:dyDescent="0.15">
      <c r="A62" s="122"/>
      <c r="B62" s="123"/>
    </row>
    <row r="63" spans="1:2" ht="20.25" customHeight="1" x14ac:dyDescent="0.15">
      <c r="A63" s="122"/>
      <c r="B63" s="123"/>
    </row>
    <row r="64" spans="1:2" ht="20.25" customHeight="1" x14ac:dyDescent="0.15">
      <c r="A64" s="122"/>
      <c r="B64" s="123"/>
    </row>
    <row r="65" spans="1:2" ht="20.25" customHeight="1" x14ac:dyDescent="0.15">
      <c r="A65" s="122"/>
      <c r="B65" s="123"/>
    </row>
    <row r="66" spans="1:2" ht="20.25" customHeight="1" x14ac:dyDescent="0.15">
      <c r="A66" s="122"/>
      <c r="B66" s="123"/>
    </row>
    <row r="67" spans="1:2" ht="20.25" customHeight="1" x14ac:dyDescent="0.15">
      <c r="A67" s="122"/>
      <c r="B67" s="123"/>
    </row>
    <row r="68" spans="1:2" ht="20.25" customHeight="1" x14ac:dyDescent="0.15">
      <c r="A68" s="122"/>
      <c r="B68" s="123"/>
    </row>
    <row r="69" spans="1:2" ht="20.25" customHeight="1" x14ac:dyDescent="0.15">
      <c r="A69" s="122"/>
      <c r="B69" s="123"/>
    </row>
    <row r="70" spans="1:2" ht="20.25" customHeight="1" x14ac:dyDescent="0.15">
      <c r="A70" s="122"/>
      <c r="B70" s="123"/>
    </row>
    <row r="71" spans="1:2" ht="20.25" customHeight="1" x14ac:dyDescent="0.15">
      <c r="A71" s="122"/>
      <c r="B71" s="123"/>
    </row>
    <row r="72" spans="1:2" ht="20.25" customHeight="1" x14ac:dyDescent="0.15">
      <c r="A72" s="122"/>
      <c r="B72" s="123"/>
    </row>
    <row r="73" spans="1:2" ht="20.25" customHeight="1" x14ac:dyDescent="0.15">
      <c r="A73" s="122"/>
      <c r="B73" s="123"/>
    </row>
    <row r="74" spans="1:2" ht="20.25" customHeight="1" x14ac:dyDescent="0.15">
      <c r="A74" s="122"/>
      <c r="B74" s="123"/>
    </row>
    <row r="75" spans="1:2" ht="20.25" customHeight="1" x14ac:dyDescent="0.15">
      <c r="A75" s="122"/>
      <c r="B75" s="123"/>
    </row>
    <row r="76" spans="1:2" ht="20.25" customHeight="1" x14ac:dyDescent="0.15">
      <c r="A76" s="122"/>
      <c r="B76" s="123"/>
    </row>
    <row r="77" spans="1:2" ht="20.25" customHeight="1" x14ac:dyDescent="0.15">
      <c r="A77" s="122"/>
      <c r="B77" s="123"/>
    </row>
    <row r="78" spans="1:2" ht="20.25" customHeight="1" x14ac:dyDescent="0.15">
      <c r="A78" s="122"/>
      <c r="B78" s="123"/>
    </row>
    <row r="79" spans="1:2" ht="20.25" customHeight="1" x14ac:dyDescent="0.15">
      <c r="A79" s="122"/>
      <c r="B79" s="123"/>
    </row>
    <row r="80" spans="1:2" ht="20.25" customHeight="1" x14ac:dyDescent="0.15">
      <c r="A80" s="122"/>
      <c r="B80" s="123"/>
    </row>
    <row r="81" spans="1:2" ht="20.25" customHeight="1" x14ac:dyDescent="0.15">
      <c r="A81" s="122"/>
      <c r="B81" s="123"/>
    </row>
    <row r="82" spans="1:2" ht="20.25" customHeight="1" x14ac:dyDescent="0.15">
      <c r="A82" s="122"/>
      <c r="B82" s="123"/>
    </row>
    <row r="83" spans="1:2" ht="20.25" customHeight="1" x14ac:dyDescent="0.15">
      <c r="A83" s="122"/>
      <c r="B83" s="123"/>
    </row>
    <row r="84" spans="1:2" ht="20.25" customHeight="1" x14ac:dyDescent="0.15">
      <c r="A84" s="122"/>
      <c r="B84" s="123"/>
    </row>
    <row r="85" spans="1:2" ht="20.25" customHeight="1" x14ac:dyDescent="0.15">
      <c r="A85" s="122"/>
      <c r="B85" s="123"/>
    </row>
    <row r="86" spans="1:2" ht="20.25" customHeight="1" x14ac:dyDescent="0.15">
      <c r="A86" s="122"/>
      <c r="B86" s="123"/>
    </row>
    <row r="87" spans="1:2" ht="20.25" customHeight="1" x14ac:dyDescent="0.15">
      <c r="A87" s="122"/>
      <c r="B87" s="123"/>
    </row>
    <row r="88" spans="1:2" ht="20.25" customHeight="1" x14ac:dyDescent="0.15">
      <c r="A88" s="122"/>
      <c r="B88" s="123"/>
    </row>
    <row r="89" spans="1:2" ht="20.25" customHeight="1" x14ac:dyDescent="0.15">
      <c r="A89" s="122"/>
      <c r="B89" s="123"/>
    </row>
    <row r="90" spans="1:2" ht="20.25" customHeight="1" x14ac:dyDescent="0.15">
      <c r="A90" s="122"/>
      <c r="B90" s="123"/>
    </row>
    <row r="91" spans="1:2" ht="20.25" customHeight="1" x14ac:dyDescent="0.15">
      <c r="A91" s="122"/>
      <c r="B91" s="123"/>
    </row>
    <row r="92" spans="1:2" ht="20.25" customHeight="1" x14ac:dyDescent="0.15">
      <c r="A92" s="122"/>
      <c r="B92" s="123"/>
    </row>
    <row r="93" spans="1:2" ht="20.25" customHeight="1" x14ac:dyDescent="0.15">
      <c r="A93" s="122"/>
      <c r="B93" s="123"/>
    </row>
    <row r="94" spans="1:2" ht="20.25" customHeight="1" x14ac:dyDescent="0.15">
      <c r="A94" s="122"/>
      <c r="B94" s="123"/>
    </row>
    <row r="95" spans="1:2" ht="20.25" customHeight="1" x14ac:dyDescent="0.15">
      <c r="A95" s="122"/>
      <c r="B95" s="123"/>
    </row>
    <row r="96" spans="1:2" ht="20.25" customHeight="1" x14ac:dyDescent="0.15">
      <c r="A96" s="122"/>
      <c r="B96" s="123"/>
    </row>
    <row r="97" spans="1:2" ht="20.25" customHeight="1" x14ac:dyDescent="0.15">
      <c r="A97" s="122"/>
      <c r="B97" s="123"/>
    </row>
    <row r="98" spans="1:2" ht="20.25" customHeight="1" x14ac:dyDescent="0.15">
      <c r="A98" s="122"/>
      <c r="B98" s="123"/>
    </row>
    <row r="99" spans="1:2" ht="20.25" customHeight="1" x14ac:dyDescent="0.15">
      <c r="A99" s="122"/>
      <c r="B99" s="123"/>
    </row>
    <row r="100" spans="1:2" ht="20.25" customHeight="1" x14ac:dyDescent="0.15">
      <c r="A100" s="124"/>
      <c r="B100" s="125"/>
    </row>
  </sheetData>
  <sheetProtection sheet="1" objects="1" scenarios="1"/>
  <phoneticPr fontId="2"/>
  <pageMargins left="0.23622047244094491" right="0.23622047244094491" top="0.3937007874015748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使用方法</vt:lpstr>
      <vt:lpstr>現金出納帳</vt:lpstr>
      <vt:lpstr>科目集計</vt:lpstr>
      <vt:lpstr>伝票発行元</vt:lpstr>
      <vt:lpstr>扱い</vt:lpstr>
      <vt:lpstr>現金出納帳!Print_Titles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パソコンシステム工房</dc:creator>
  <cp:lastModifiedBy>PcSystemStudio</cp:lastModifiedBy>
  <cp:lastPrinted>2022-01-28T08:14:55Z</cp:lastPrinted>
  <dcterms:created xsi:type="dcterms:W3CDTF">2011-03-02T06:44:05Z</dcterms:created>
  <dcterms:modified xsi:type="dcterms:W3CDTF">2022-01-28T08:16:38Z</dcterms:modified>
</cp:coreProperties>
</file>